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<sst xmlns="http://schemas.openxmlformats.org/spreadsheetml/2006/main" count="233" uniqueCount="202">
  <si>
    <t>Приложение</t>
  </si>
  <si>
    <t>к Порядку составления и утверждения плана</t>
  </si>
  <si>
    <t>финансово-хозяйственной деятельности</t>
  </si>
  <si>
    <t>государственных бюджетных учреждений,</t>
  </si>
  <si>
    <t>находящихся в ведении Министерства финансов</t>
  </si>
  <si>
    <t>Российской Федерации, утвержденному Приказом</t>
  </si>
  <si>
    <t>Министерства финансов РФ от 30.08.2010 № 422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</si>
  <si>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</si>
  <si>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</si>
  <si>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</si>
  <si>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</si>
  <si>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</si>
  <si>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</si>
  <si>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</si>
  <si>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на 20</t>
  </si>
  <si>
    <t>год</t>
  </si>
  <si>
    <t>КОДЫ</t>
  </si>
  <si>
    <t>Форма по КФД</t>
  </si>
  <si>
    <t>Дата</t>
  </si>
  <si>
    <t>Наименование государственного</t>
  </si>
  <si>
    <t>по ОКПО</t>
  </si>
  <si>
    <t>бюджетного учреждения</t>
  </si>
  <si>
    <t>(подразделения)</t>
  </si>
  <si>
    <t>ИНН/КПП</t>
  </si>
  <si>
    <t>Единица измерения: руб.</t>
  </si>
  <si>
    <t>по ОКЕИ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</si>
  <si>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</si>
  <si>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</si>
  <si>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</si>
  <si>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государственного бюджетного</t>
  </si>
  <si>
    <t>учреждения (подразделения)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</si>
  <si>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</si>
  <si>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</si>
  <si>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</si>
  <si>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1.3. Перечень услуг (работ), осуществляемых на платной основе:</t>
  </si>
  <si>
    <t>II. Показатели финансового состояния учреждения</t>
  </si>
  <si>
    <t>Наименование показателя</t>
  </si>
  <si>
    <t>Сумма</t>
  </si>
  <si>
    <t>I. Нефинансовые активы, всего:</t>
  </si>
  <si>
    <t>из них:</t>
  </si>
  <si>
    <t>1.1. Общая балансовая стоимость недвижимого государственного имущества, всего</t>
  </si>
  <si>
    <t>в том числе: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</si>
  <si>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</si>
  <si>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</si>
  <si>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</si>
  <si>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</si>
  <si>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</si>
  <si>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</si>
  <si>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</si>
  <si>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всего: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</si>
  <si>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</si>
  <si>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</si>
  <si>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</si>
  <si>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</si>
  <si>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</si>
  <si>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</si>
  <si>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</si>
  <si>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</si>
  <si>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</si>
  <si>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</si>
  <si>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</si>
  <si>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</si>
  <si>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</si>
  <si>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</si>
  <si>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</si>
  <si>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</si>
  <si>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</si>
  <si>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</si>
  <si>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</si>
  <si>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</si>
  <si>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</si>
  <si>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</si>
  <si>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</si>
  <si>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всего: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</si>
  <si>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</si>
  <si>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федерального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</si>
  <si>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</si>
  <si>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</si>
  <si>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</si>
  <si>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</si>
  <si>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</si>
  <si>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</si>
  <si>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</si>
  <si>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</si>
  <si>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</si>
  <si>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</si>
  <si>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</si>
  <si>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</si>
  <si>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</si>
  <si>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</si>
  <si>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</si>
  <si>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</si>
  <si>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</si>
  <si>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</si>
  <si>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</si>
  <si>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</si>
  <si>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</si>
  <si>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</si>
  <si>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</si>
  <si>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</si>
  <si>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</si>
  <si>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</si>
  <si>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</si>
  <si>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>Код
по бюджетной классификации операции
сектора госу-
дарственного управления</t>
  </si>
  <si>
    <t>Всего</t>
  </si>
  <si>
    <t>В том числе</t>
  </si>
  <si>
    <t>операции
по лицевым счетам, открытым
в органах Федерального казначейства</t>
  </si>
  <si>
    <t>операции
по счетам, открытым
в кредитных организациях
в иностранной валюте</t>
  </si>
  <si>
    <t>Планируемый остаток средств на начало планируемого года</t>
  </si>
  <si>
    <t>Х</t>
  </si>
  <si>
    <t>Поступления, всего:</t>
  </si>
  <si>
    <t>Бюджетные инвестиции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</si>
  <si>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</si>
  <si>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</si>
  <si>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</si>
  <si>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</si>
  <si>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</si>
  <si>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</si>
  <si>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</si>
  <si>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</si>
  <si>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</si>
  <si>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</si>
  <si>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</si>
  <si>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</si>
  <si>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</si>
  <si>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</si>
  <si>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</si>
  <si>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</si>
  <si>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</si>
  <si>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</si>
  <si>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</si>
  <si>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</si>
  <si>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</si>
  <si>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</si>
  <si>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</si>
  <si>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</si>
  <si>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</si>
  <si>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</si>
  <si>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</si>
  <si>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</si>
  <si>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</si>
  <si>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</si>
  <si>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Исполнитель</t>
  </si>
  <si>
    <t>тел.</t>
  </si>
  <si>
    <t>Начальник Управления Образования</t>
  </si>
  <si>
    <t>Ганзюкова Е.И.</t>
  </si>
  <si>
    <t xml:space="preserve">2706013855/270601001        </t>
  </si>
  <si>
    <t>Управление образования администрации Амурского муниципального района Хабаровского края</t>
  </si>
  <si>
    <t xml:space="preserve">Муниципальное бюджетное дошкольное образовательное учреждение детский сад комбинированного вида № 9                          г. Амурска  Амурского муниципального района Хабаровского края                 </t>
  </si>
  <si>
    <t>682640, Хабаровский край, г.Амурск, пр.Мира, 22-Б</t>
  </si>
  <si>
    <t>Цели деятельности муниципального учреждения: основной целью деятельности Учреждения является создание условий для реализации гарантированного гражданам Российской Федерации права на получение общедоступного и бесплатного дошкольного образования.</t>
  </si>
  <si>
    <t>Виды деятельности муниципального учреждения: Учреждение по виду является детским садом комбинированного вида, реализующим основную образовательную программу дошкольного образования в группах общеразвивающей, компенсирующей и оздоровительной направленности в разном сочетании</t>
  </si>
  <si>
    <t>Перечень услуг (работ), осуществляемых на платной основе: коррекция речевого развития; дежурная группа вечернего пребывания; адаптационная группа; секция «фитбол-гимнастика»; оздоровительные услуги, направленные на укрепление здоровья детей; кружки и студии художественно-изобратительного искусства, ритмики</t>
  </si>
  <si>
    <t>Субсидии на выполнение муниципального задания</t>
  </si>
  <si>
    <t>1.</t>
  </si>
  <si>
    <t>2.</t>
  </si>
  <si>
    <t>2.1.</t>
  </si>
  <si>
    <t>2.2.</t>
  </si>
  <si>
    <t>Целевые субсидии</t>
  </si>
  <si>
    <t>2.3.</t>
  </si>
  <si>
    <t>2.4.</t>
  </si>
  <si>
    <t>2.4.1.</t>
  </si>
  <si>
    <t>Услуга № 1 Родительская плата</t>
  </si>
  <si>
    <t>Услуга № 2 Платные услуги</t>
  </si>
  <si>
    <t>Поступления от иной приносящей доход деятельности, всего: Добровольные пожертвования</t>
  </si>
  <si>
    <t>Поступления от реализации добровольных пожертвований</t>
  </si>
  <si>
    <t>2.5.</t>
  </si>
  <si>
    <t>2.5.1.</t>
  </si>
  <si>
    <t>2.6.</t>
  </si>
  <si>
    <t>3.</t>
  </si>
  <si>
    <t>3.1.</t>
  </si>
  <si>
    <t>3.1.1.</t>
  </si>
  <si>
    <t>3.1.2.</t>
  </si>
  <si>
    <t>3.1.3.</t>
  </si>
  <si>
    <t>3.2.</t>
  </si>
  <si>
    <t>3.2.1.</t>
  </si>
  <si>
    <t>3.2.2.</t>
  </si>
  <si>
    <t>3.2.3.</t>
  </si>
  <si>
    <t>3.2.4.</t>
  </si>
  <si>
    <t>3.2.5.</t>
  </si>
  <si>
    <t>3.2.6.</t>
  </si>
  <si>
    <t>3.3.</t>
  </si>
  <si>
    <t>3.3.1.</t>
  </si>
  <si>
    <t>3.4.</t>
  </si>
  <si>
    <t>3.4.1.</t>
  </si>
  <si>
    <t>3.4.2.</t>
  </si>
  <si>
    <t>3.5.</t>
  </si>
  <si>
    <t>3.6.</t>
  </si>
  <si>
    <t>3.6.1.</t>
  </si>
  <si>
    <t>3.6.2.</t>
  </si>
  <si>
    <t>3.6.3.</t>
  </si>
  <si>
    <t>3.6.4.</t>
  </si>
  <si>
    <t>3.7.</t>
  </si>
  <si>
    <t>3.7.1.</t>
  </si>
  <si>
    <t>3.7.2.</t>
  </si>
  <si>
    <t>3.8.</t>
  </si>
  <si>
    <t>Руководитель муниципального учреждения</t>
  </si>
  <si>
    <t>Н.И.Шелковая</t>
  </si>
  <si>
    <t xml:space="preserve">Главный бухгалтер </t>
  </si>
  <si>
    <t>2-33-69</t>
  </si>
  <si>
    <t xml:space="preserve"> «02» января 2017 г.</t>
  </si>
  <si>
    <t>О.Г.Белоусова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</si>
</sst>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=0]&quot;−&quot;;General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3"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8" fillId="0" borderId="1" xfId="0" applyFont="1" applyAlignment="1">
      <alignment horizontal="left"/>
    </xf>
    <xf numFmtId="0" fontId="8" fillId="0" borderId="2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" fontId="11" fillId="0" borderId="1" xfId="0" applyNumberFormat="1" applyFont="1" applyFill="1" applyAlignment="1">
      <alignment horizontal="left"/>
    </xf>
    <xf numFmtId="1" fontId="12" fillId="0" borderId="1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3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left"/>
    </xf>
    <xf numFmtId="1" fontId="5" fillId="0" borderId="3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vertical="center"/>
    </xf>
    <xf numFmtId="0" fontId="2" fillId="0" borderId="2" xfId="0" applyFont="1" applyAlignment="1">
      <alignment horizontal="left"/>
    </xf>
    <xf numFmtId="0" fontId="1" fillId="0" borderId="0" xfId="0" applyNumberFormat="1" applyAlignment="1">
      <alignment horizontal="center" vertical="center"/>
    </xf>
    <xf numFmtId="0" fontId="1" fillId="0" borderId="0" xfId="0" applyNumberFormat="1" applyAlignment="1">
      <alignment horizontal="center" vertical="top"/>
    </xf>
    <xf numFmtId="1" fontId="2" fillId="0" borderId="0" xfId="0" applyNumberFormat="1" applyAlignment="1">
      <alignment horizontal="center"/>
    </xf>
    <xf numFmtId="0" fontId="2" fillId="0" borderId="2" xfId="0" applyNumberFormat="1" applyFont="1" applyAlignment="1">
      <alignment horizontal="center"/>
    </xf>
    <xf numFmtId="0" fontId="2" fillId="0" borderId="0" xfId="0" applyNumberFormat="1" applyAlignment="1">
      <alignment horizontal="center"/>
    </xf>
    <xf numFmtId="0" fontId="3" fillId="0" borderId="0" xfId="0" applyNumberFormat="1" applyAlignment="1">
      <alignment horizontal="center" vertical="center"/>
    </xf>
    <xf numFmtId="0" fontId="3" fillId="0" borderId="0" xfId="0" applyNumberFormat="1" applyAlignment="1">
      <alignment horizontal="right"/>
    </xf>
    <xf numFmtId="0" fontId="4" fillId="0" borderId="2" xfId="0" applyFont="1" applyAlignment="1">
      <alignment horizontal="left"/>
    </xf>
    <xf numFmtId="0" fontId="3" fillId="0" borderId="0" xfId="0" applyAlignment="1">
      <alignment horizontal="left"/>
    </xf>
    <xf numFmtId="0" fontId="2" fillId="0" borderId="0" xfId="0" applyNumberFormat="1" applyAlignment="1">
      <alignment horizontal="right" vertical="center"/>
    </xf>
    <xf numFmtId="0" fontId="2" fillId="0" borderId="3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ill="1" applyAlignment="1">
      <alignment horizontal="center"/>
    </xf>
    <xf numFmtId="0" fontId="2" fillId="0" borderId="0" xfId="0" applyNumberFormat="1" applyFill="1" applyAlignment="1">
      <alignment horizontal="right" vertical="center"/>
    </xf>
    <xf numFmtId="14" fontId="2" fillId="0" borderId="3" xfId="0" applyNumberFormat="1" applyFont="1" applyFill="1" applyAlignment="1">
      <alignment horizontal="center" vertical="center"/>
    </xf>
    <xf numFmtId="0" fontId="2" fillId="0" borderId="3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center" vertical="top" wrapText="1"/>
    </xf>
    <xf numFmtId="0" fontId="5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left" vertical="top" wrapText="1"/>
    </xf>
    <xf numFmtId="0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5" fillId="0" borderId="3" xfId="0" applyNumberFormat="1" applyFont="1" applyAlignment="1">
      <alignment horizontal="center" vertical="center"/>
    </xf>
    <xf numFmtId="0" fontId="10" fillId="0" borderId="2" xfId="0" applyNumberFormat="1" applyFont="1" applyAlignment="1">
      <alignment horizontal="left" vertical="top"/>
    </xf>
    <xf numFmtId="172" fontId="10" fillId="0" borderId="3" xfId="0" applyNumberFormat="1" applyFont="1" applyFill="1" applyAlignment="1">
      <alignment horizontal="right"/>
    </xf>
    <xf numFmtId="0" fontId="8" fillId="0" borderId="2" xfId="0" applyFont="1" applyAlignment="1">
      <alignment horizontal="left"/>
    </xf>
    <xf numFmtId="0" fontId="8" fillId="0" borderId="3" xfId="0" applyFont="1" applyFill="1" applyAlignment="1">
      <alignment horizontal="left"/>
    </xf>
    <xf numFmtId="0" fontId="8" fillId="0" borderId="2" xfId="0" applyNumberFormat="1" applyFont="1" applyAlignment="1">
      <alignment horizontal="left" vertical="top" wrapText="1"/>
    </xf>
    <xf numFmtId="4" fontId="10" fillId="2" borderId="4" xfId="0" applyNumberFormat="1" applyFont="1" applyFill="1" applyAlignment="1">
      <alignment horizontal="center"/>
    </xf>
    <xf numFmtId="0" fontId="8" fillId="0" borderId="2" xfId="0" applyNumberFormat="1" applyFont="1" applyAlignment="1">
      <alignment horizontal="left" vertical="top"/>
    </xf>
    <xf numFmtId="4" fontId="8" fillId="0" borderId="3" xfId="0" applyNumberFormat="1" applyFont="1" applyFill="1" applyAlignment="1">
      <alignment horizontal="center"/>
    </xf>
    <xf numFmtId="4" fontId="8" fillId="0" borderId="3" xfId="0" applyNumberFormat="1" applyFont="1" applyFill="1" applyAlignment="1">
      <alignment horizontal="center"/>
    </xf>
    <xf numFmtId="4" fontId="8" fillId="0" borderId="4" xfId="0" applyNumberFormat="1" applyFont="1" applyFill="1" applyAlignment="1">
      <alignment horizontal="center"/>
    </xf>
    <xf numFmtId="0" fontId="10" fillId="0" borderId="2" xfId="0" applyNumberFormat="1" applyFont="1" applyAlignment="1">
      <alignment horizontal="left" wrapText="1"/>
    </xf>
    <xf numFmtId="4" fontId="10" fillId="0" borderId="3" xfId="0" applyNumberFormat="1" applyFont="1" applyFill="1" applyAlignment="1">
      <alignment horizontal="center"/>
    </xf>
    <xf numFmtId="4" fontId="10" fillId="0" borderId="3" xfId="0" applyNumberFormat="1" applyFont="1" applyFill="1" applyAlignment="1">
      <alignment horizontal="center"/>
    </xf>
    <xf numFmtId="4" fontId="8" fillId="0" borderId="1" xfId="0" applyNumberFormat="1" applyFont="1" applyFill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9" fillId="0" borderId="3" xfId="0" applyNumberFormat="1" applyFont="1" applyAlignment="1">
      <alignment horizontal="center" vertical="top" wrapText="1"/>
    </xf>
    <xf numFmtId="0" fontId="10" fillId="0" borderId="2" xfId="0" applyNumberFormat="1" applyFont="1" applyFill="1" applyAlignment="1">
      <alignment horizontal="left" vertical="top" wrapText="1"/>
    </xf>
    <xf numFmtId="0" fontId="10" fillId="0" borderId="1" xfId="0" applyNumberFormat="1" applyFont="1" applyFill="1" applyAlignment="1">
      <alignment horizontal="center" vertical="center" wrapText="1"/>
    </xf>
    <xf numFmtId="4" fontId="8" fillId="0" borderId="1" xfId="0" applyNumberFormat="1" applyFont="1" applyFill="1" applyAlignment="1">
      <alignment horizontal="center"/>
    </xf>
    <xf numFmtId="4" fontId="10" fillId="2" borderId="1" xfId="0" applyNumberFormat="1" applyFont="1" applyFill="1" applyAlignment="1">
      <alignment horizontal="center"/>
    </xf>
    <xf numFmtId="4" fontId="10" fillId="0" borderId="4" xfId="0" applyNumberFormat="1" applyFont="1" applyFill="1" applyAlignment="1">
      <alignment horizontal="center"/>
    </xf>
    <xf numFmtId="0" fontId="8" fillId="0" borderId="2" xfId="0" applyNumberFormat="1" applyFont="1" applyFill="1" applyAlignment="1">
      <alignment horizontal="left" vertical="top" wrapText="1"/>
    </xf>
    <xf numFmtId="0" fontId="8" fillId="0" borderId="1" xfId="0" applyNumberFormat="1" applyFont="1" applyFill="1" applyAlignment="1">
      <alignment horizontal="center" vertical="center" wrapText="1"/>
    </xf>
    <xf numFmtId="0" fontId="8" fillId="0" borderId="4" xfId="0" applyNumberFormat="1" applyFont="1" applyFill="1" applyAlignment="1">
      <alignment horizontal="center" vertical="center"/>
    </xf>
    <xf numFmtId="0" fontId="8" fillId="0" borderId="4" xfId="0" applyNumberFormat="1" applyFont="1" applyFill="1" applyAlignment="1">
      <alignment horizontal="center"/>
    </xf>
    <xf numFmtId="0" fontId="8" fillId="0" borderId="1" xfId="0" applyFont="1" applyFill="1" applyAlignment="1">
      <alignment horizontal="left" indent="1"/>
    </xf>
    <xf numFmtId="0" fontId="8" fillId="0" borderId="4" xfId="0" applyFont="1" applyFill="1" applyAlignment="1">
      <alignment horizontal="left"/>
    </xf>
    <xf numFmtId="1" fontId="8" fillId="0" borderId="4" xfId="0" applyNumberFormat="1" applyFont="1" applyFill="1" applyAlignment="1">
      <alignment horizontal="center"/>
    </xf>
    <xf numFmtId="4" fontId="10" fillId="2" borderId="4" xfId="0" applyNumberFormat="1" applyFont="1" applyFill="1" applyAlignment="1">
      <alignment horizontal="center"/>
    </xf>
    <xf numFmtId="4" fontId="10" fillId="0" borderId="4" xfId="0" applyNumberFormat="1" applyFont="1" applyFill="1" applyAlignment="1">
      <alignment horizontal="center"/>
    </xf>
    <xf numFmtId="1" fontId="8" fillId="0" borderId="1" xfId="0" applyNumberFormat="1" applyFont="1" applyFill="1" applyAlignment="1">
      <alignment horizontal="center"/>
    </xf>
    <xf numFmtId="0" fontId="8" fillId="0" borderId="1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14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5" xfId="0" applyNumberFormat="1" applyFont="1" applyFill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FFFFC0"/>
      <rgbColor rgb="00CCFFFF"/>
      <rgbColor rgb="00C0DC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D215"/>
  <sheetViews>
    <sheetView tabSelected="1" workbookViewId="0" topLeftCell="A118">
      <selection activeCell="DF13" sqref="DF13"/>
    </sheetView>
  </sheetViews>
  <sheetFormatPr defaultColWidth="9.33203125" defaultRowHeight="11.25"/>
  <cols>
    <col min="1" max="1" width="6.33203125" style="1" customWidth="1"/>
    <col min="2" max="93" width="1.171875" style="1" customWidth="1"/>
    <col min="94" max="94" width="2.33203125" style="1" customWidth="1"/>
    <col min="95" max="95" width="1.171875" style="1" customWidth="1"/>
    <col min="96" max="96" width="2.33203125" style="1" customWidth="1"/>
    <col min="97" max="108" width="1.171875" style="1" customWidth="1"/>
    <col min="109" max="16384" width="10.66015625" style="0" customWidth="1"/>
  </cols>
  <sheetData>
    <row r="1" ht="12">
      <c r="BM1" s="2" t="s">
        <v>0</v>
      </c>
    </row>
    <row r="2" ht="12">
      <c r="BM2" s="2" t="s">
        <v>1</v>
      </c>
    </row>
    <row r="3" ht="12">
      <c r="BM3" s="2" t="s">
        <v>2</v>
      </c>
    </row>
    <row r="4" ht="12">
      <c r="BM4" s="2" t="s">
        <v>3</v>
      </c>
    </row>
    <row r="5" ht="12">
      <c r="BM5" s="2" t="s">
        <v>4</v>
      </c>
    </row>
    <row r="6" ht="12">
      <c r="BM6" s="2" t="s">
        <v>5</v>
      </c>
    </row>
    <row r="7" spans="65:108" ht="12">
      <c r="BM7" s="23" t="s">
        <v>6</v>
      </c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</row>
    <row r="8" spans="57:108" ht="14.25">
      <c r="BE8" s="24" t="s">
        <v>7</v>
      </c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</row>
    <row r="9" spans="57:108" s="1" customFormat="1" ht="12" customHeight="1">
      <c r="BE9" s="25" t="s">
        <v>144</v>
      </c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</row>
    <row r="10" spans="57:108" ht="12">
      <c r="BE10" s="26" t="s">
        <v>8</v>
      </c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</row>
    <row r="11" spans="57:108" s="1" customFormat="1" ht="14.25" customHeight="1"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CA11" s="25" t="s">
        <v>145</v>
      </c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</row>
    <row r="12" spans="57:108" ht="12">
      <c r="BE12" s="27" t="s">
        <v>9</v>
      </c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CA12" s="27" t="s">
        <v>10</v>
      </c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</row>
    <row r="13" spans="64:102" ht="14.25">
      <c r="BL13" s="30" t="s">
        <v>11</v>
      </c>
      <c r="BM13" s="30"/>
      <c r="BN13" s="29"/>
      <c r="BO13" s="29"/>
      <c r="BP13" s="29"/>
      <c r="BQ13" s="29"/>
      <c r="BR13" s="30" t="s">
        <v>11</v>
      </c>
      <c r="BS13" s="30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8">
        <v>20</v>
      </c>
      <c r="CN13" s="28"/>
      <c r="CO13" s="28"/>
      <c r="CP13" s="28"/>
      <c r="CQ13" s="29">
        <v>17</v>
      </c>
      <c r="CR13" s="29"/>
      <c r="CS13" s="29"/>
      <c r="CT13" s="29"/>
      <c r="CU13" s="30" t="s">
        <v>12</v>
      </c>
      <c r="CV13" s="30"/>
      <c r="CW13" s="30"/>
      <c r="CX13" s="30"/>
    </row>
    <row r="14" s="1" customFormat="1" ht="5.25" customHeight="1"/>
    <row r="15" spans="1:108" ht="15.75">
      <c r="A15" s="31" t="s">
        <v>13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</row>
    <row r="16" spans="46:64" ht="15.75">
      <c r="AT16" s="32" t="s">
        <v>14</v>
      </c>
      <c r="AU16" s="32"/>
      <c r="AV16" s="32"/>
      <c r="AW16" s="32"/>
      <c r="AX16" s="32"/>
      <c r="AY16" s="32"/>
      <c r="AZ16" s="32"/>
      <c r="BA16" s="32"/>
      <c r="BB16" s="32"/>
      <c r="BC16" s="33">
        <v>17</v>
      </c>
      <c r="BD16" s="33"/>
      <c r="BE16" s="33"/>
      <c r="BF16" s="33"/>
      <c r="BG16" s="33"/>
      <c r="BH16" s="34" t="s">
        <v>15</v>
      </c>
      <c r="BI16" s="34"/>
      <c r="BJ16" s="34"/>
      <c r="BK16" s="34"/>
      <c r="BL16" s="34"/>
    </row>
    <row r="17" spans="93:108" ht="14.25">
      <c r="CO17" s="24" t="s">
        <v>16</v>
      </c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</row>
    <row r="18" spans="75:108" ht="14.25">
      <c r="BW18" s="35" t="s">
        <v>17</v>
      </c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</row>
    <row r="19" spans="1:108" ht="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37" t="s">
        <v>200</v>
      </c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39" t="s">
        <v>18</v>
      </c>
      <c r="CI19" s="39"/>
      <c r="CJ19" s="39"/>
      <c r="CK19" s="39"/>
      <c r="CL19" s="39"/>
      <c r="CM19" s="39"/>
      <c r="CN19" s="18"/>
      <c r="CO19" s="40">
        <v>42737</v>
      </c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</row>
    <row r="20" spans="1:108" ht="14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</row>
    <row r="21" spans="1:108" ht="12.75">
      <c r="A21" s="42" t="s">
        <v>19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3" t="s">
        <v>148</v>
      </c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7"/>
      <c r="BY21" s="7"/>
      <c r="BZ21" s="7"/>
      <c r="CA21" s="7"/>
      <c r="CB21" s="7"/>
      <c r="CC21" s="44" t="s">
        <v>20</v>
      </c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7"/>
      <c r="CO21" s="19">
        <v>39278728</v>
      </c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</row>
    <row r="22" spans="1:108" ht="16.5" customHeight="1">
      <c r="A22" s="42" t="s">
        <v>21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</row>
    <row r="23" spans="1:108" ht="42" customHeight="1">
      <c r="A23" s="42" t="s">
        <v>22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</row>
    <row r="24" spans="1:108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</row>
    <row r="25" spans="1:108" ht="12.75">
      <c r="A25" s="42" t="s">
        <v>23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20" t="s">
        <v>146</v>
      </c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</row>
    <row r="26" spans="1:108" ht="12.75">
      <c r="A26" s="42" t="s">
        <v>24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44" t="s">
        <v>25</v>
      </c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7"/>
      <c r="CO26" s="21">
        <v>383</v>
      </c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</row>
    <row r="27" spans="1:108" s="1" customFormat="1" ht="5.2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</row>
    <row r="28" spans="1:108" ht="15" customHeight="1">
      <c r="A28" s="42" t="s">
        <v>26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22" t="s">
        <v>147</v>
      </c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</row>
    <row r="29" spans="1:108" ht="12.75">
      <c r="A29" s="8" t="s">
        <v>27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</row>
    <row r="30" spans="1:108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</row>
    <row r="31" spans="1:108" ht="12.75">
      <c r="A31" s="42" t="s">
        <v>28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7"/>
      <c r="AR31" s="7"/>
      <c r="AS31" s="45" t="s">
        <v>149</v>
      </c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</row>
    <row r="32" spans="1:108" ht="12.75">
      <c r="A32" s="8" t="s">
        <v>29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</row>
    <row r="33" spans="1:108" ht="12.75">
      <c r="A33" s="8" t="s">
        <v>30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</row>
    <row r="34" spans="1:10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21" customHeight="1">
      <c r="A35" s="46" t="s">
        <v>31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</row>
    <row r="36" spans="1:108" ht="21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</row>
    <row r="37" spans="1:108" ht="12.75">
      <c r="A37" s="47" t="s">
        <v>32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</row>
    <row r="38" spans="1:108" ht="11.25" customHeight="1">
      <c r="A38" s="48" t="s">
        <v>150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</row>
    <row r="39" spans="1:108" ht="11.2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</row>
    <row r="40" spans="1:108" ht="24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</row>
    <row r="41" spans="1:108" ht="24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</row>
    <row r="42" spans="1:108" ht="12.75">
      <c r="A42" s="3" t="s">
        <v>33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11.25" customHeight="1">
      <c r="A43" s="48" t="s">
        <v>151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</row>
    <row r="44" spans="1:108" ht="11.2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</row>
    <row r="45" spans="1:108" ht="21.7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</row>
    <row r="46" spans="1:108" ht="1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</row>
    <row r="47" spans="1:108" ht="12.75">
      <c r="A47" s="3" t="s">
        <v>34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11.25" customHeight="1">
      <c r="A48" s="48" t="s">
        <v>152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</row>
    <row r="49" spans="1:108" ht="11.25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</row>
    <row r="50" spans="1:108" s="1" customFormat="1" ht="21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</row>
    <row r="51" spans="1:108" s="1" customFormat="1" ht="5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12.75">
      <c r="A52" s="46" t="s">
        <v>35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</row>
    <row r="53" spans="1:108" s="1" customFormat="1" ht="6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12.75">
      <c r="A54" s="49" t="s">
        <v>36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 t="s">
        <v>37</v>
      </c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</row>
    <row r="55" spans="1:108" ht="15">
      <c r="A55" s="9"/>
      <c r="B55" s="50" t="s">
        <v>38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</row>
    <row r="56" spans="1:108" ht="15">
      <c r="A56" s="9"/>
      <c r="B56" s="52" t="s">
        <v>39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</row>
    <row r="57" spans="1:108" ht="27.75" customHeight="1">
      <c r="A57" s="9"/>
      <c r="B57" s="54" t="s">
        <v>40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5">
        <f>SUM(BU59+BU63)</f>
        <v>54601882.95</v>
      </c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</row>
    <row r="58" spans="1:108" ht="15">
      <c r="A58" s="9"/>
      <c r="B58" s="10"/>
      <c r="C58" s="10"/>
      <c r="D58" s="10"/>
      <c r="E58" s="10"/>
      <c r="F58" s="56" t="s">
        <v>41</v>
      </c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</row>
    <row r="59" spans="1:108" ht="33" customHeight="1">
      <c r="A59" s="9"/>
      <c r="B59" s="54" t="s">
        <v>42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8">
        <v>50381632</v>
      </c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</row>
    <row r="60" spans="1:108" ht="45.75" customHeight="1">
      <c r="A60" s="9"/>
      <c r="B60" s="54" t="s">
        <v>43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</row>
    <row r="61" spans="1:108" ht="47.25" customHeight="1">
      <c r="A61" s="9"/>
      <c r="B61" s="54" t="s">
        <v>44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</row>
    <row r="62" spans="1:108" ht="15" customHeight="1">
      <c r="A62" s="9"/>
      <c r="B62" s="54" t="s">
        <v>45</v>
      </c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7">
        <v>24879354.71</v>
      </c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</row>
    <row r="63" spans="1:108" ht="27.75" customHeight="1">
      <c r="A63" s="9"/>
      <c r="B63" s="54" t="s">
        <v>46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7">
        <f>629014+3591236.95</f>
        <v>4220250.95</v>
      </c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</row>
    <row r="64" spans="1:108" ht="15">
      <c r="A64" s="9"/>
      <c r="B64" s="10"/>
      <c r="C64" s="10"/>
      <c r="D64" s="10"/>
      <c r="E64" s="10"/>
      <c r="F64" s="52" t="s">
        <v>41</v>
      </c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</row>
    <row r="65" spans="1:108" ht="15" customHeight="1">
      <c r="A65" s="9"/>
      <c r="B65" s="54" t="s">
        <v>47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7">
        <v>629014</v>
      </c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</row>
    <row r="66" spans="1:108" ht="15" customHeight="1">
      <c r="A66" s="9"/>
      <c r="B66" s="54" t="s">
        <v>48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7">
        <v>19359.83</v>
      </c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</row>
    <row r="67" spans="1:108" ht="15" customHeight="1">
      <c r="A67" s="9"/>
      <c r="B67" s="60" t="s">
        <v>49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1">
        <f>SUM(BU69+BU70+BU82+DH131)</f>
        <v>0</v>
      </c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</row>
    <row r="68" spans="1:108" ht="15" customHeight="1">
      <c r="A68" s="9"/>
      <c r="B68" s="54" t="s">
        <v>39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</row>
    <row r="69" spans="1:108" ht="27.75" customHeight="1">
      <c r="A69" s="9"/>
      <c r="B69" s="54" t="s">
        <v>50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</row>
    <row r="70" spans="1:108" ht="31.5" customHeight="1">
      <c r="A70" s="9"/>
      <c r="B70" s="54" t="s">
        <v>51</v>
      </c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</row>
    <row r="71" spans="1:108" ht="15" customHeight="1">
      <c r="A71" s="9"/>
      <c r="B71" s="10"/>
      <c r="C71" s="10"/>
      <c r="D71" s="10"/>
      <c r="E71" s="10"/>
      <c r="F71" s="54" t="s">
        <v>41</v>
      </c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</row>
    <row r="72" spans="1:108" ht="15" customHeight="1">
      <c r="A72" s="9"/>
      <c r="B72" s="54" t="s">
        <v>52</v>
      </c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</row>
    <row r="73" spans="1:108" ht="15" customHeight="1">
      <c r="A73" s="9"/>
      <c r="B73" s="54" t="s">
        <v>53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</row>
    <row r="74" spans="1:108" ht="15" customHeight="1">
      <c r="A74" s="9"/>
      <c r="B74" s="54" t="s">
        <v>54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</row>
    <row r="75" spans="1:108" ht="15" customHeight="1">
      <c r="A75" s="9"/>
      <c r="B75" s="54" t="s">
        <v>55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</row>
    <row r="76" spans="1:108" ht="15" customHeight="1">
      <c r="A76" s="9"/>
      <c r="B76" s="54" t="s">
        <v>56</v>
      </c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</row>
    <row r="77" spans="1:108" ht="15" customHeight="1">
      <c r="A77" s="9"/>
      <c r="B77" s="54" t="s">
        <v>57</v>
      </c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</row>
    <row r="78" spans="1:108" ht="14.25" customHeight="1">
      <c r="A78" s="9"/>
      <c r="B78" s="54" t="s">
        <v>58</v>
      </c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</row>
    <row r="79" spans="1:108" ht="15" customHeight="1">
      <c r="A79" s="9"/>
      <c r="B79" s="54" t="s">
        <v>59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</row>
    <row r="80" spans="1:108" ht="15" customHeight="1">
      <c r="A80" s="9"/>
      <c r="B80" s="54" t="s">
        <v>60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</row>
    <row r="81" spans="1:108" ht="15" customHeight="1">
      <c r="A81" s="9"/>
      <c r="B81" s="54" t="s">
        <v>61</v>
      </c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</row>
    <row r="82" spans="1:108" ht="30" customHeight="1">
      <c r="A82" s="9"/>
      <c r="B82" s="54" t="s">
        <v>62</v>
      </c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</row>
    <row r="83" spans="1:108" ht="15" customHeight="1">
      <c r="A83" s="9"/>
      <c r="B83" s="10"/>
      <c r="C83" s="10"/>
      <c r="D83" s="10"/>
      <c r="E83" s="10"/>
      <c r="F83" s="54" t="s">
        <v>41</v>
      </c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</row>
    <row r="84" spans="1:108" ht="15" customHeight="1">
      <c r="A84" s="9"/>
      <c r="B84" s="54" t="s">
        <v>63</v>
      </c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</row>
    <row r="85" spans="1:108" ht="15" customHeight="1">
      <c r="A85" s="9"/>
      <c r="B85" s="54" t="s">
        <v>64</v>
      </c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</row>
    <row r="86" spans="1:108" ht="15" customHeight="1">
      <c r="A86" s="9"/>
      <c r="B86" s="54" t="s">
        <v>65</v>
      </c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</row>
    <row r="87" spans="1:108" ht="15" customHeight="1">
      <c r="A87" s="9"/>
      <c r="B87" s="54" t="s">
        <v>66</v>
      </c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</row>
    <row r="88" spans="1:108" ht="15" customHeight="1">
      <c r="A88" s="9"/>
      <c r="B88" s="54" t="s">
        <v>67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</row>
    <row r="89" spans="1:108" ht="15" customHeight="1">
      <c r="A89" s="9"/>
      <c r="B89" s="54" t="s">
        <v>68</v>
      </c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</row>
    <row r="90" spans="1:108" ht="13.5" customHeight="1">
      <c r="A90" s="9"/>
      <c r="B90" s="54" t="s">
        <v>69</v>
      </c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</row>
    <row r="91" spans="1:108" ht="15" customHeight="1">
      <c r="A91" s="9"/>
      <c r="B91" s="54" t="s">
        <v>70</v>
      </c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</row>
    <row r="92" spans="1:108" ht="15" customHeight="1">
      <c r="A92" s="9"/>
      <c r="B92" s="54" t="s">
        <v>71</v>
      </c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</row>
    <row r="93" spans="1:108" ht="15" customHeight="1">
      <c r="A93" s="9"/>
      <c r="B93" s="54" t="s">
        <v>72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</row>
    <row r="94" spans="1:108" ht="15">
      <c r="A94" s="9"/>
      <c r="B94" s="50" t="s">
        <v>73</v>
      </c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61">
        <f>SUM(BU97+BU112)</f>
        <v>651234.14</v>
      </c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</row>
    <row r="95" spans="1:108" ht="15" customHeight="1">
      <c r="A95" s="9"/>
      <c r="B95" s="54" t="s">
        <v>39</v>
      </c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</row>
    <row r="96" spans="1:108" ht="15" customHeight="1">
      <c r="A96" s="9"/>
      <c r="B96" s="54" t="s">
        <v>74</v>
      </c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</row>
    <row r="97" spans="1:108" ht="27.75" customHeight="1">
      <c r="A97" s="9"/>
      <c r="B97" s="54" t="s">
        <v>75</v>
      </c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62">
        <f>SUM(BU99:DD111)</f>
        <v>0</v>
      </c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</row>
    <row r="98" spans="1:108" ht="15" customHeight="1">
      <c r="A98" s="9"/>
      <c r="B98" s="10"/>
      <c r="C98" s="10"/>
      <c r="D98" s="10"/>
      <c r="E98" s="10"/>
      <c r="F98" s="54" t="s">
        <v>41</v>
      </c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</row>
    <row r="99" spans="1:108" ht="15" customHeight="1">
      <c r="A99" s="9"/>
      <c r="B99" s="54" t="s">
        <v>76</v>
      </c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</row>
    <row r="100" spans="1:108" ht="15" customHeight="1">
      <c r="A100" s="9"/>
      <c r="B100" s="54" t="s">
        <v>77</v>
      </c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</row>
    <row r="101" spans="1:108" ht="15" customHeight="1">
      <c r="A101" s="9"/>
      <c r="B101" s="54" t="s">
        <v>78</v>
      </c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</row>
    <row r="102" spans="1:108" ht="15" customHeight="1">
      <c r="A102" s="9"/>
      <c r="B102" s="54" t="s">
        <v>79</v>
      </c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</row>
    <row r="103" spans="1:108" ht="15" customHeight="1">
      <c r="A103" s="9"/>
      <c r="B103" s="54" t="s">
        <v>80</v>
      </c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</row>
    <row r="104" spans="1:108" ht="15" customHeight="1">
      <c r="A104" s="9"/>
      <c r="B104" s="54" t="s">
        <v>81</v>
      </c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</row>
    <row r="105" spans="1:108" ht="15" customHeight="1">
      <c r="A105" s="9"/>
      <c r="B105" s="54" t="s">
        <v>82</v>
      </c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</row>
    <row r="106" spans="1:108" ht="15" customHeight="1">
      <c r="A106" s="9"/>
      <c r="B106" s="54" t="s">
        <v>83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</row>
    <row r="107" spans="1:108" ht="15" customHeight="1">
      <c r="A107" s="9"/>
      <c r="B107" s="54" t="s">
        <v>84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</row>
    <row r="108" spans="1:108" ht="15" customHeight="1">
      <c r="A108" s="9"/>
      <c r="B108" s="54" t="s">
        <v>85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</row>
    <row r="109" spans="1:108" ht="15" customHeight="1">
      <c r="A109" s="9"/>
      <c r="B109" s="54" t="s">
        <v>86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</row>
    <row r="110" spans="1:108" ht="15" customHeight="1">
      <c r="A110" s="9"/>
      <c r="B110" s="54" t="s">
        <v>87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</row>
    <row r="111" spans="1:108" ht="15" customHeight="1">
      <c r="A111" s="9"/>
      <c r="B111" s="54" t="s">
        <v>88</v>
      </c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7">
        <v>0</v>
      </c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</row>
    <row r="112" spans="1:108" ht="48.75" customHeight="1">
      <c r="A112" s="9"/>
      <c r="B112" s="54" t="s">
        <v>89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62">
        <f>SUM(BU113:DD125)</f>
        <v>651234.14</v>
      </c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</row>
    <row r="113" spans="1:108" ht="15" customHeight="1">
      <c r="A113" s="9"/>
      <c r="B113" s="10"/>
      <c r="C113" s="10"/>
      <c r="D113" s="10"/>
      <c r="E113" s="10"/>
      <c r="F113" s="54" t="s">
        <v>41</v>
      </c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</row>
    <row r="114" spans="1:108" ht="15" customHeight="1">
      <c r="A114" s="9"/>
      <c r="B114" s="54" t="s">
        <v>90</v>
      </c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</row>
    <row r="115" spans="1:108" ht="15" customHeight="1">
      <c r="A115" s="9"/>
      <c r="B115" s="54" t="s">
        <v>91</v>
      </c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7">
        <v>0</v>
      </c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</row>
    <row r="116" spans="1:108" ht="15" customHeight="1">
      <c r="A116" s="9"/>
      <c r="B116" s="54" t="s">
        <v>92</v>
      </c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7">
        <v>0</v>
      </c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57"/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</row>
    <row r="117" spans="1:108" ht="15" customHeight="1">
      <c r="A117" s="9"/>
      <c r="B117" s="54" t="s">
        <v>93</v>
      </c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7">
        <v>0</v>
      </c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</row>
    <row r="118" spans="1:108" ht="15" customHeight="1">
      <c r="A118" s="9"/>
      <c r="B118" s="54" t="s">
        <v>94</v>
      </c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7">
        <v>0</v>
      </c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  <c r="CU118" s="57"/>
      <c r="CV118" s="57"/>
      <c r="CW118" s="57"/>
      <c r="CX118" s="57"/>
      <c r="CY118" s="57"/>
      <c r="CZ118" s="57"/>
      <c r="DA118" s="57"/>
      <c r="DB118" s="57"/>
      <c r="DC118" s="57"/>
      <c r="DD118" s="57"/>
    </row>
    <row r="119" spans="1:108" ht="15" customHeight="1">
      <c r="A119" s="9"/>
      <c r="B119" s="54" t="s">
        <v>95</v>
      </c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7">
        <v>0</v>
      </c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</row>
    <row r="120" spans="1:108" ht="15" customHeight="1">
      <c r="A120" s="9"/>
      <c r="B120" s="54" t="s">
        <v>96</v>
      </c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7">
        <v>0</v>
      </c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</row>
    <row r="121" spans="1:108" ht="15" customHeight="1">
      <c r="A121" s="9"/>
      <c r="B121" s="54" t="s">
        <v>97</v>
      </c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7">
        <v>0</v>
      </c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</row>
    <row r="122" spans="1:108" ht="15" customHeight="1">
      <c r="A122" s="9"/>
      <c r="B122" s="54" t="s">
        <v>98</v>
      </c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7">
        <v>651234.14</v>
      </c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</row>
    <row r="123" spans="1:108" ht="15" customHeight="1">
      <c r="A123" s="9"/>
      <c r="B123" s="54" t="s">
        <v>99</v>
      </c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7">
        <v>0</v>
      </c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</row>
    <row r="124" spans="1:108" ht="15" customHeight="1">
      <c r="A124" s="9"/>
      <c r="B124" s="54" t="s">
        <v>100</v>
      </c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7">
        <v>0</v>
      </c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</row>
    <row r="125" spans="1:108" s="1" customFormat="1" ht="15" customHeight="1">
      <c r="A125" s="9"/>
      <c r="B125" s="54" t="s">
        <v>101</v>
      </c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7">
        <v>0</v>
      </c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</row>
    <row r="126" spans="1:108" s="1" customFormat="1" ht="6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</row>
    <row r="127" spans="1:108" ht="15">
      <c r="A127" s="11"/>
      <c r="B127" s="64" t="s">
        <v>102</v>
      </c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</row>
    <row r="128" spans="1:108" s="1" customFormat="1" ht="6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</row>
    <row r="129" spans="1:108" ht="12.75" customHeight="1">
      <c r="A129" s="65" t="s">
        <v>36</v>
      </c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 t="s">
        <v>103</v>
      </c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 t="s">
        <v>104</v>
      </c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 t="s">
        <v>105</v>
      </c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</row>
    <row r="130" spans="1:108" ht="90.75" customHeight="1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 t="s">
        <v>106</v>
      </c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 t="s">
        <v>107</v>
      </c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</row>
    <row r="131" spans="1:108" ht="27.75" customHeight="1">
      <c r="A131" s="16" t="s">
        <v>154</v>
      </c>
      <c r="B131" s="71" t="s">
        <v>108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2" t="s">
        <v>109</v>
      </c>
      <c r="BA131" s="72"/>
      <c r="BB131" s="72"/>
      <c r="BC131" s="72"/>
      <c r="BD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</row>
    <row r="132" spans="1:108" ht="15" customHeight="1">
      <c r="A132" s="17" t="s">
        <v>155</v>
      </c>
      <c r="B132" s="66" t="s">
        <v>110</v>
      </c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7" t="s">
        <v>109</v>
      </c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8">
        <f aca="true" t="shared" si="0" ref="BN132:BN176">SUM(CC132)</f>
        <v>43583397.19</v>
      </c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9">
        <f>SUM(CC137+CC135+CC134)</f>
        <v>43583397.19</v>
      </c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70"/>
      <c r="CR132" s="70"/>
      <c r="CS132" s="70"/>
      <c r="CT132" s="70"/>
      <c r="CU132" s="70"/>
      <c r="CV132" s="70"/>
      <c r="CW132" s="70"/>
      <c r="CX132" s="70"/>
      <c r="CY132" s="70"/>
      <c r="CZ132" s="70"/>
      <c r="DA132" s="70"/>
      <c r="DB132" s="70"/>
      <c r="DC132" s="70"/>
      <c r="DD132" s="70"/>
    </row>
    <row r="133" spans="1:108" ht="15" customHeight="1">
      <c r="A133" s="16"/>
      <c r="B133" s="71" t="s">
        <v>41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2" t="s">
        <v>109</v>
      </c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68">
        <f t="shared" si="0"/>
        <v>0</v>
      </c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</row>
    <row r="134" spans="1:108" ht="18" customHeight="1">
      <c r="A134" s="16" t="s">
        <v>156</v>
      </c>
      <c r="B134" s="71" t="s">
        <v>153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2" t="s">
        <v>109</v>
      </c>
      <c r="BA134" s="72"/>
      <c r="BB134" s="72"/>
      <c r="BC134" s="72"/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68">
        <f t="shared" si="0"/>
        <v>30342397.19</v>
      </c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3">
        <v>30342397.19</v>
      </c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</row>
    <row r="135" spans="1:108" ht="18" customHeight="1">
      <c r="A135" s="16" t="s">
        <v>157</v>
      </c>
      <c r="B135" s="71" t="s">
        <v>158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2" t="s">
        <v>109</v>
      </c>
      <c r="BA135" s="72"/>
      <c r="BB135" s="72"/>
      <c r="BC135" s="72"/>
      <c r="BD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68">
        <f>SUM(CC135)</f>
        <v>4879000</v>
      </c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  <c r="BZ135" s="68"/>
      <c r="CA135" s="68"/>
      <c r="CB135" s="68"/>
      <c r="CC135" s="63">
        <v>4879000</v>
      </c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</row>
    <row r="136" spans="1:108" ht="15" customHeight="1">
      <c r="A136" s="16" t="s">
        <v>159</v>
      </c>
      <c r="B136" s="71" t="s">
        <v>111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2"/>
      <c r="BA136" s="72"/>
      <c r="BB136" s="72"/>
      <c r="BC136" s="72"/>
      <c r="BD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68">
        <f t="shared" si="0"/>
        <v>0</v>
      </c>
      <c r="BO136" s="68"/>
      <c r="BP136" s="68"/>
      <c r="BQ136" s="68"/>
      <c r="BR136" s="68"/>
      <c r="BS136" s="68"/>
      <c r="BT136" s="68"/>
      <c r="BU136" s="68"/>
      <c r="BV136" s="68"/>
      <c r="BW136" s="68"/>
      <c r="BX136" s="68"/>
      <c r="BY136" s="68"/>
      <c r="BZ136" s="68"/>
      <c r="CA136" s="68"/>
      <c r="CB136" s="68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</row>
    <row r="137" spans="1:108" ht="76.5" customHeight="1">
      <c r="A137" s="16" t="s">
        <v>160</v>
      </c>
      <c r="B137" s="71" t="s">
        <v>112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2" t="s">
        <v>109</v>
      </c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68">
        <f t="shared" si="0"/>
        <v>8362000</v>
      </c>
      <c r="BO137" s="68"/>
      <c r="BP137" s="68"/>
      <c r="BQ137" s="68"/>
      <c r="BR137" s="68"/>
      <c r="BS137" s="68"/>
      <c r="BT137" s="68"/>
      <c r="BU137" s="68"/>
      <c r="BV137" s="68"/>
      <c r="BW137" s="68"/>
      <c r="BX137" s="68"/>
      <c r="BY137" s="68"/>
      <c r="BZ137" s="68"/>
      <c r="CA137" s="68"/>
      <c r="CB137" s="68"/>
      <c r="CC137" s="63">
        <f>CC139+CC140+CC141</f>
        <v>8362000</v>
      </c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</row>
    <row r="138" spans="1:108" ht="15" customHeight="1">
      <c r="A138" s="16"/>
      <c r="B138" s="71" t="s">
        <v>41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2" t="s">
        <v>109</v>
      </c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68">
        <f t="shared" si="0"/>
        <v>0</v>
      </c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  <c r="BZ138" s="68"/>
      <c r="CA138" s="68"/>
      <c r="CB138" s="68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</row>
    <row r="139" spans="1:108" ht="15" customHeight="1">
      <c r="A139" s="16" t="s">
        <v>161</v>
      </c>
      <c r="B139" s="71" t="s">
        <v>162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2" t="s">
        <v>109</v>
      </c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68">
        <f>SUM(CC139)</f>
        <v>8000000</v>
      </c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  <c r="BZ139" s="68"/>
      <c r="CA139" s="68"/>
      <c r="CB139" s="68"/>
      <c r="CC139" s="63">
        <v>8000000</v>
      </c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</row>
    <row r="140" spans="1:108" ht="15" customHeight="1">
      <c r="A140" s="16">
        <v>37348</v>
      </c>
      <c r="B140" s="71" t="s">
        <v>163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2" t="s">
        <v>109</v>
      </c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68">
        <v>108000</v>
      </c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  <c r="BZ140" s="68"/>
      <c r="CA140" s="68"/>
      <c r="CB140" s="68"/>
      <c r="CC140" s="63">
        <v>132000</v>
      </c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</row>
    <row r="141" spans="1:108" ht="27.75" customHeight="1">
      <c r="A141" s="16" t="s">
        <v>166</v>
      </c>
      <c r="B141" s="71" t="s">
        <v>164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3" t="s">
        <v>109</v>
      </c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68">
        <f t="shared" si="0"/>
        <v>230000</v>
      </c>
      <c r="BO141" s="68"/>
      <c r="BP141" s="68"/>
      <c r="BQ141" s="68"/>
      <c r="BR141" s="68"/>
      <c r="BS141" s="68"/>
      <c r="BT141" s="68"/>
      <c r="BU141" s="68"/>
      <c r="BV141" s="68"/>
      <c r="BW141" s="68"/>
      <c r="BX141" s="68"/>
      <c r="BY141" s="68"/>
      <c r="BZ141" s="68"/>
      <c r="CA141" s="68"/>
      <c r="CB141" s="68"/>
      <c r="CC141" s="59">
        <v>230000</v>
      </c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</row>
    <row r="142" spans="1:108" ht="15">
      <c r="A142" s="75" t="s">
        <v>41</v>
      </c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68">
        <f t="shared" si="0"/>
        <v>0</v>
      </c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  <c r="BZ142" s="68"/>
      <c r="CA142" s="68"/>
      <c r="CB142" s="68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  <c r="DB142" s="59"/>
      <c r="DC142" s="59"/>
      <c r="DD142" s="59"/>
    </row>
    <row r="143" spans="1:108" ht="27.75" customHeight="1">
      <c r="A143" s="12" t="s">
        <v>167</v>
      </c>
      <c r="B143" s="71" t="s">
        <v>165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4" t="s">
        <v>109</v>
      </c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68">
        <f t="shared" si="0"/>
        <v>230000</v>
      </c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8"/>
      <c r="BZ143" s="68"/>
      <c r="CA143" s="68"/>
      <c r="CB143" s="68"/>
      <c r="CC143" s="59">
        <v>230000</v>
      </c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</row>
    <row r="144" spans="1:108" ht="27.75" customHeight="1">
      <c r="A144" s="12" t="s">
        <v>168</v>
      </c>
      <c r="B144" s="71" t="s">
        <v>113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4" t="s">
        <v>109</v>
      </c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68">
        <f t="shared" si="0"/>
        <v>0</v>
      </c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  <c r="BZ144" s="68"/>
      <c r="CA144" s="68"/>
      <c r="CB144" s="68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</row>
    <row r="145" spans="1:108" ht="15" customHeight="1">
      <c r="A145" s="12" t="s">
        <v>169</v>
      </c>
      <c r="B145" s="66" t="s">
        <v>114</v>
      </c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77">
        <v>900</v>
      </c>
      <c r="BA145" s="77"/>
      <c r="BB145" s="77"/>
      <c r="BC145" s="77"/>
      <c r="BD145" s="77"/>
      <c r="BE145" s="77"/>
      <c r="BF145" s="77"/>
      <c r="BG145" s="77"/>
      <c r="BH145" s="77"/>
      <c r="BI145" s="77"/>
      <c r="BJ145" s="77"/>
      <c r="BK145" s="77"/>
      <c r="BL145" s="77"/>
      <c r="BM145" s="77"/>
      <c r="BN145" s="68">
        <f t="shared" si="0"/>
        <v>43583397.19</v>
      </c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  <c r="CA145" s="68"/>
      <c r="CB145" s="68"/>
      <c r="CC145" s="78">
        <f>SUM(CC146+CC151+CC162+CC166+CC167)</f>
        <v>43583397.19</v>
      </c>
      <c r="CD145" s="7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  <c r="DB145" s="59"/>
      <c r="DC145" s="59"/>
      <c r="DD145" s="59"/>
    </row>
    <row r="146" spans="1:108" ht="27.75" customHeight="1">
      <c r="A146" s="12" t="s">
        <v>170</v>
      </c>
      <c r="B146" s="71" t="s">
        <v>115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7">
        <v>210</v>
      </c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68">
        <f t="shared" si="0"/>
        <v>26534185.39</v>
      </c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  <c r="BZ146" s="68"/>
      <c r="CA146" s="68"/>
      <c r="CB146" s="68"/>
      <c r="CC146" s="79">
        <f>SUM(CC148:CP150)</f>
        <v>26534185.39</v>
      </c>
      <c r="CD146" s="79"/>
      <c r="CE146" s="79"/>
      <c r="CF146" s="79"/>
      <c r="CG146" s="79"/>
      <c r="CH146" s="79"/>
      <c r="CI146" s="79"/>
      <c r="CJ146" s="79"/>
      <c r="CK146" s="79"/>
      <c r="CL146" s="79"/>
      <c r="CM146" s="79"/>
      <c r="CN146" s="79"/>
      <c r="CO146" s="79"/>
      <c r="CP146" s="7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</row>
    <row r="147" spans="1:108" ht="15" customHeight="1">
      <c r="A147" s="12"/>
      <c r="B147" s="71" t="s">
        <v>39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68">
        <f t="shared" si="0"/>
        <v>0</v>
      </c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/>
      <c r="BZ147" s="68"/>
      <c r="CA147" s="68"/>
      <c r="CB147" s="68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59"/>
      <c r="DD147" s="59"/>
    </row>
    <row r="148" spans="1:108" ht="15" customHeight="1">
      <c r="A148" s="12" t="s">
        <v>171</v>
      </c>
      <c r="B148" s="71" t="s">
        <v>116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7">
        <v>211</v>
      </c>
      <c r="BA148" s="77"/>
      <c r="BB148" s="77"/>
      <c r="BC148" s="77"/>
      <c r="BD148" s="77"/>
      <c r="BE148" s="77"/>
      <c r="BF148" s="77"/>
      <c r="BG148" s="77"/>
      <c r="BH148" s="77"/>
      <c r="BI148" s="77"/>
      <c r="BJ148" s="77"/>
      <c r="BK148" s="77"/>
      <c r="BL148" s="77"/>
      <c r="BM148" s="77"/>
      <c r="BN148" s="68">
        <f t="shared" si="0"/>
        <v>20230726.11</v>
      </c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  <c r="BZ148" s="68"/>
      <c r="CA148" s="68"/>
      <c r="CB148" s="68"/>
      <c r="CC148" s="59">
        <v>20230726.11</v>
      </c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59"/>
      <c r="DD148" s="59"/>
    </row>
    <row r="149" spans="1:108" ht="15" customHeight="1">
      <c r="A149" s="12" t="s">
        <v>172</v>
      </c>
      <c r="B149" s="71" t="s">
        <v>117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7">
        <v>212</v>
      </c>
      <c r="BA149" s="77"/>
      <c r="BB149" s="77"/>
      <c r="BC149" s="77"/>
      <c r="BD149" s="77"/>
      <c r="BE149" s="77"/>
      <c r="BF149" s="77"/>
      <c r="BG149" s="77"/>
      <c r="BH149" s="77"/>
      <c r="BI149" s="77"/>
      <c r="BJ149" s="77"/>
      <c r="BK149" s="77"/>
      <c r="BL149" s="77"/>
      <c r="BM149" s="77"/>
      <c r="BN149" s="68">
        <v>200000</v>
      </c>
      <c r="BO149" s="68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  <c r="BZ149" s="68"/>
      <c r="CA149" s="68"/>
      <c r="CB149" s="68"/>
      <c r="CC149" s="59">
        <v>200000</v>
      </c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</row>
    <row r="150" spans="1:108" ht="15" customHeight="1">
      <c r="A150" s="12" t="s">
        <v>173</v>
      </c>
      <c r="B150" s="71" t="s">
        <v>118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7">
        <v>213</v>
      </c>
      <c r="BA150" s="77"/>
      <c r="BB150" s="77"/>
      <c r="BC150" s="77"/>
      <c r="BD150" s="77"/>
      <c r="BE150" s="77"/>
      <c r="BF150" s="77"/>
      <c r="BG150" s="77"/>
      <c r="BH150" s="77"/>
      <c r="BI150" s="77"/>
      <c r="BJ150" s="77"/>
      <c r="BK150" s="77"/>
      <c r="BL150" s="77"/>
      <c r="BM150" s="77"/>
      <c r="BN150" s="68">
        <f t="shared" si="0"/>
        <v>6103459.28</v>
      </c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  <c r="BZ150" s="68"/>
      <c r="CA150" s="68"/>
      <c r="CB150" s="68"/>
      <c r="CC150" s="59">
        <v>6103459.28</v>
      </c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</row>
    <row r="151" spans="1:108" ht="15" customHeight="1">
      <c r="A151" s="12" t="s">
        <v>174</v>
      </c>
      <c r="B151" s="71" t="s">
        <v>119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7">
        <v>220</v>
      </c>
      <c r="BA151" s="77"/>
      <c r="BB151" s="77"/>
      <c r="BC151" s="77"/>
      <c r="BD151" s="77"/>
      <c r="BE151" s="77"/>
      <c r="BF151" s="77"/>
      <c r="BG151" s="77"/>
      <c r="BH151" s="77"/>
      <c r="BI151" s="77"/>
      <c r="BJ151" s="77"/>
      <c r="BK151" s="77"/>
      <c r="BL151" s="77"/>
      <c r="BM151" s="77"/>
      <c r="BN151" s="68">
        <f t="shared" si="0"/>
        <v>8605000</v>
      </c>
      <c r="BO151" s="68"/>
      <c r="BP151" s="68"/>
      <c r="BQ151" s="68"/>
      <c r="BR151" s="68"/>
      <c r="BS151" s="68"/>
      <c r="BT151" s="68"/>
      <c r="BU151" s="68"/>
      <c r="BV151" s="68"/>
      <c r="BW151" s="68"/>
      <c r="BX151" s="68"/>
      <c r="BY151" s="68"/>
      <c r="BZ151" s="68"/>
      <c r="CA151" s="68"/>
      <c r="CB151" s="68"/>
      <c r="CC151" s="79">
        <f>SUM(CC153:CP158)</f>
        <v>8605000</v>
      </c>
      <c r="CD151" s="79"/>
      <c r="CE151" s="79"/>
      <c r="CF151" s="79"/>
      <c r="CG151" s="79"/>
      <c r="CH151" s="79"/>
      <c r="CI151" s="79"/>
      <c r="CJ151" s="79"/>
      <c r="CK151" s="79"/>
      <c r="CL151" s="79"/>
      <c r="CM151" s="79"/>
      <c r="CN151" s="79"/>
      <c r="CO151" s="79"/>
      <c r="CP151" s="7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59"/>
      <c r="DD151" s="59"/>
    </row>
    <row r="152" spans="1:108" ht="15" customHeight="1">
      <c r="A152" s="12"/>
      <c r="B152" s="71" t="s">
        <v>39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68">
        <f t="shared" si="0"/>
        <v>0</v>
      </c>
      <c r="BO152" s="68"/>
      <c r="BP152" s="68"/>
      <c r="BQ152" s="68"/>
      <c r="BR152" s="68"/>
      <c r="BS152" s="68"/>
      <c r="BT152" s="68"/>
      <c r="BU152" s="68"/>
      <c r="BV152" s="68"/>
      <c r="BW152" s="68"/>
      <c r="BX152" s="68"/>
      <c r="BY152" s="68"/>
      <c r="BZ152" s="68"/>
      <c r="CA152" s="68"/>
      <c r="CB152" s="68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</row>
    <row r="153" spans="1:108" ht="15" customHeight="1">
      <c r="A153" s="12" t="s">
        <v>175</v>
      </c>
      <c r="B153" s="71" t="s">
        <v>120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7">
        <v>221</v>
      </c>
      <c r="BA153" s="77"/>
      <c r="BB153" s="77"/>
      <c r="BC153" s="77"/>
      <c r="BD153" s="77"/>
      <c r="BE153" s="77"/>
      <c r="BF153" s="77"/>
      <c r="BG153" s="77"/>
      <c r="BH153" s="77"/>
      <c r="BI153" s="77"/>
      <c r="BJ153" s="77"/>
      <c r="BK153" s="77"/>
      <c r="BL153" s="77"/>
      <c r="BM153" s="77"/>
      <c r="BN153" s="68">
        <f t="shared" si="0"/>
        <v>10000</v>
      </c>
      <c r="BO153" s="68"/>
      <c r="BP153" s="68"/>
      <c r="BQ153" s="68"/>
      <c r="BR153" s="68"/>
      <c r="BS153" s="68"/>
      <c r="BT153" s="68"/>
      <c r="BU153" s="68"/>
      <c r="BV153" s="68"/>
      <c r="BW153" s="68"/>
      <c r="BX153" s="68"/>
      <c r="BY153" s="68"/>
      <c r="BZ153" s="68"/>
      <c r="CA153" s="68"/>
      <c r="CB153" s="68"/>
      <c r="CC153" s="59">
        <v>10000</v>
      </c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</row>
    <row r="154" spans="1:108" ht="15" customHeight="1">
      <c r="A154" s="12" t="s">
        <v>176</v>
      </c>
      <c r="B154" s="71" t="s">
        <v>121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7">
        <v>222</v>
      </c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68">
        <f t="shared" si="0"/>
        <v>0</v>
      </c>
      <c r="BO154" s="68"/>
      <c r="BP154" s="68"/>
      <c r="BQ154" s="68"/>
      <c r="BR154" s="68"/>
      <c r="BS154" s="68"/>
      <c r="BT154" s="68"/>
      <c r="BU154" s="68"/>
      <c r="BV154" s="68"/>
      <c r="BW154" s="68"/>
      <c r="BX154" s="68"/>
      <c r="BY154" s="68"/>
      <c r="BZ154" s="68"/>
      <c r="CA154" s="68"/>
      <c r="CB154" s="68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</row>
    <row r="155" spans="1:108" ht="15" customHeight="1">
      <c r="A155" s="12" t="s">
        <v>177</v>
      </c>
      <c r="B155" s="71" t="s">
        <v>122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7">
        <v>223</v>
      </c>
      <c r="BA155" s="77"/>
      <c r="BB155" s="77"/>
      <c r="BC155" s="77"/>
      <c r="BD155" s="77"/>
      <c r="BE155" s="77"/>
      <c r="BF155" s="77"/>
      <c r="BG155" s="77"/>
      <c r="BH155" s="77"/>
      <c r="BI155" s="77"/>
      <c r="BJ155" s="77"/>
      <c r="BK155" s="77"/>
      <c r="BL155" s="77"/>
      <c r="BM155" s="77"/>
      <c r="BN155" s="68">
        <f t="shared" si="0"/>
        <v>3570000</v>
      </c>
      <c r="BO155" s="68"/>
      <c r="BP155" s="68"/>
      <c r="BQ155" s="68"/>
      <c r="BR155" s="68"/>
      <c r="BS155" s="68"/>
      <c r="BT155" s="68"/>
      <c r="BU155" s="68"/>
      <c r="BV155" s="68"/>
      <c r="BW155" s="68"/>
      <c r="BX155" s="68"/>
      <c r="BY155" s="68"/>
      <c r="BZ155" s="68"/>
      <c r="CA155" s="68"/>
      <c r="CB155" s="68"/>
      <c r="CC155" s="59">
        <v>3570000</v>
      </c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</row>
    <row r="156" spans="1:108" ht="15" customHeight="1">
      <c r="A156" s="12" t="s">
        <v>178</v>
      </c>
      <c r="B156" s="71" t="s">
        <v>123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7">
        <v>224</v>
      </c>
      <c r="BA156" s="77"/>
      <c r="BB156" s="77"/>
      <c r="BC156" s="77"/>
      <c r="BD156" s="77"/>
      <c r="BE156" s="77"/>
      <c r="BF156" s="77"/>
      <c r="BG156" s="77"/>
      <c r="BH156" s="77"/>
      <c r="BI156" s="77"/>
      <c r="BJ156" s="77"/>
      <c r="BK156" s="77"/>
      <c r="BL156" s="77"/>
      <c r="BM156" s="77"/>
      <c r="BN156" s="68">
        <f t="shared" si="0"/>
        <v>0</v>
      </c>
      <c r="BO156" s="68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  <c r="BZ156" s="68"/>
      <c r="CA156" s="68"/>
      <c r="CB156" s="68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</row>
    <row r="157" spans="1:108" ht="15" customHeight="1">
      <c r="A157" s="12" t="s">
        <v>179</v>
      </c>
      <c r="B157" s="71" t="s">
        <v>124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7">
        <v>225</v>
      </c>
      <c r="BA157" s="77"/>
      <c r="BB157" s="77"/>
      <c r="BC157" s="77"/>
      <c r="BD157" s="77"/>
      <c r="BE157" s="77"/>
      <c r="BF157" s="77"/>
      <c r="BG157" s="77"/>
      <c r="BH157" s="77"/>
      <c r="BI157" s="77"/>
      <c r="BJ157" s="77"/>
      <c r="BK157" s="77"/>
      <c r="BL157" s="77"/>
      <c r="BM157" s="77"/>
      <c r="BN157" s="68">
        <f t="shared" si="0"/>
        <v>4900000</v>
      </c>
      <c r="BO157" s="68"/>
      <c r="BP157" s="68"/>
      <c r="BQ157" s="68"/>
      <c r="BR157" s="68"/>
      <c r="BS157" s="68"/>
      <c r="BT157" s="68"/>
      <c r="BU157" s="68"/>
      <c r="BV157" s="68"/>
      <c r="BW157" s="68"/>
      <c r="BX157" s="68"/>
      <c r="BY157" s="68"/>
      <c r="BZ157" s="68"/>
      <c r="CA157" s="68"/>
      <c r="CB157" s="68"/>
      <c r="CC157" s="59">
        <v>4900000</v>
      </c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</row>
    <row r="158" spans="1:108" ht="15" customHeight="1">
      <c r="A158" s="12" t="s">
        <v>180</v>
      </c>
      <c r="B158" s="71" t="s">
        <v>125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7">
        <v>226</v>
      </c>
      <c r="BA158" s="77"/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68">
        <f t="shared" si="0"/>
        <v>125000</v>
      </c>
      <c r="BO158" s="68"/>
      <c r="BP158" s="68"/>
      <c r="BQ158" s="68"/>
      <c r="BR158" s="68"/>
      <c r="BS158" s="68"/>
      <c r="BT158" s="68"/>
      <c r="BU158" s="68"/>
      <c r="BV158" s="68"/>
      <c r="BW158" s="68"/>
      <c r="BX158" s="68"/>
      <c r="BY158" s="68"/>
      <c r="BZ158" s="68"/>
      <c r="CA158" s="68"/>
      <c r="CB158" s="68"/>
      <c r="CC158" s="59">
        <v>125000</v>
      </c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</row>
    <row r="159" spans="1:108" ht="16.5" customHeight="1">
      <c r="A159" s="12" t="s">
        <v>181</v>
      </c>
      <c r="B159" s="71" t="s">
        <v>126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7">
        <v>240</v>
      </c>
      <c r="BA159" s="77"/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  <c r="BL159" s="77"/>
      <c r="BM159" s="77"/>
      <c r="BN159" s="68">
        <f t="shared" si="0"/>
        <v>0</v>
      </c>
      <c r="BO159" s="68"/>
      <c r="BP159" s="68"/>
      <c r="BQ159" s="68"/>
      <c r="BR159" s="68"/>
      <c r="BS159" s="68"/>
      <c r="BT159" s="68"/>
      <c r="BU159" s="68"/>
      <c r="BV159" s="68"/>
      <c r="BW159" s="68"/>
      <c r="BX159" s="68"/>
      <c r="BY159" s="68"/>
      <c r="BZ159" s="68"/>
      <c r="CA159" s="68"/>
      <c r="CB159" s="68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</row>
    <row r="160" spans="1:108" ht="15" customHeight="1">
      <c r="A160" s="12"/>
      <c r="B160" s="71" t="s">
        <v>39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4"/>
      <c r="BA160" s="74"/>
      <c r="BB160" s="74"/>
      <c r="BC160" s="74"/>
      <c r="BD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68">
        <f t="shared" si="0"/>
        <v>0</v>
      </c>
      <c r="BO160" s="68"/>
      <c r="BP160" s="68"/>
      <c r="BQ160" s="68"/>
      <c r="BR160" s="68"/>
      <c r="BS160" s="68"/>
      <c r="BT160" s="68"/>
      <c r="BU160" s="68"/>
      <c r="BV160" s="68"/>
      <c r="BW160" s="68"/>
      <c r="BX160" s="68"/>
      <c r="BY160" s="68"/>
      <c r="BZ160" s="68"/>
      <c r="CA160" s="68"/>
      <c r="CB160" s="68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</row>
    <row r="161" spans="1:108" ht="27.75" customHeight="1">
      <c r="A161" s="12" t="s">
        <v>182</v>
      </c>
      <c r="B161" s="71" t="s">
        <v>127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7">
        <v>241</v>
      </c>
      <c r="BA161" s="77"/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  <c r="BL161" s="77"/>
      <c r="BM161" s="77"/>
      <c r="BN161" s="68">
        <f t="shared" si="0"/>
        <v>0</v>
      </c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/>
      <c r="BZ161" s="68"/>
      <c r="CA161" s="68"/>
      <c r="CB161" s="68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</row>
    <row r="162" spans="1:108" ht="15" customHeight="1">
      <c r="A162" s="12" t="s">
        <v>183</v>
      </c>
      <c r="B162" s="71" t="s">
        <v>128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7">
        <v>260</v>
      </c>
      <c r="BA162" s="77"/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  <c r="BL162" s="77"/>
      <c r="BM162" s="77"/>
      <c r="BN162" s="68">
        <f t="shared" si="0"/>
        <v>0</v>
      </c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/>
      <c r="BZ162" s="68"/>
      <c r="CA162" s="68"/>
      <c r="CB162" s="68"/>
      <c r="CC162" s="79">
        <f>SUM(CC163:CP164)</f>
        <v>0</v>
      </c>
      <c r="CD162" s="79"/>
      <c r="CE162" s="79"/>
      <c r="CF162" s="79"/>
      <c r="CG162" s="79"/>
      <c r="CH162" s="79"/>
      <c r="CI162" s="79"/>
      <c r="CJ162" s="79"/>
      <c r="CK162" s="79"/>
      <c r="CL162" s="79"/>
      <c r="CM162" s="79"/>
      <c r="CN162" s="79"/>
      <c r="CO162" s="79"/>
      <c r="CP162" s="7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</row>
    <row r="163" spans="1:108" ht="15" customHeight="1">
      <c r="A163" s="12"/>
      <c r="B163" s="71" t="s">
        <v>39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4"/>
      <c r="BA163" s="74"/>
      <c r="BB163" s="74"/>
      <c r="BC163" s="74"/>
      <c r="BD163" s="74"/>
      <c r="BE163" s="74"/>
      <c r="BF163" s="74"/>
      <c r="BG163" s="74"/>
      <c r="BH163" s="74"/>
      <c r="BI163" s="74"/>
      <c r="BJ163" s="74"/>
      <c r="BK163" s="74"/>
      <c r="BL163" s="74"/>
      <c r="BM163" s="74"/>
      <c r="BN163" s="68">
        <f t="shared" si="0"/>
        <v>0</v>
      </c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  <c r="BY163" s="68"/>
      <c r="BZ163" s="68"/>
      <c r="CA163" s="68"/>
      <c r="CB163" s="68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</row>
    <row r="164" spans="1:108" ht="15" customHeight="1">
      <c r="A164" s="12" t="s">
        <v>184</v>
      </c>
      <c r="B164" s="71" t="s">
        <v>129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7">
        <v>262</v>
      </c>
      <c r="BA164" s="77"/>
      <c r="BB164" s="77"/>
      <c r="BC164" s="77"/>
      <c r="BD164" s="77"/>
      <c r="BE164" s="77"/>
      <c r="BF164" s="77"/>
      <c r="BG164" s="77"/>
      <c r="BH164" s="77"/>
      <c r="BI164" s="77"/>
      <c r="BJ164" s="77"/>
      <c r="BK164" s="77"/>
      <c r="BL164" s="77"/>
      <c r="BM164" s="77"/>
      <c r="BN164" s="68">
        <f t="shared" si="0"/>
        <v>0</v>
      </c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  <c r="BY164" s="68"/>
      <c r="BZ164" s="68"/>
      <c r="CA164" s="68"/>
      <c r="CB164" s="68"/>
      <c r="CC164" s="59"/>
      <c r="CD164" s="59"/>
      <c r="CE164" s="59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  <c r="DB164" s="59"/>
      <c r="DC164" s="59"/>
      <c r="DD164" s="59"/>
    </row>
    <row r="165" spans="1:108" ht="27.75" customHeight="1">
      <c r="A165" s="12" t="s">
        <v>185</v>
      </c>
      <c r="B165" s="71" t="s">
        <v>130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7">
        <v>263</v>
      </c>
      <c r="BA165" s="77"/>
      <c r="BB165" s="77"/>
      <c r="BC165" s="77"/>
      <c r="BD165" s="77"/>
      <c r="BE165" s="77"/>
      <c r="BF165" s="77"/>
      <c r="BG165" s="77"/>
      <c r="BH165" s="77"/>
      <c r="BI165" s="77"/>
      <c r="BJ165" s="77"/>
      <c r="BK165" s="77"/>
      <c r="BL165" s="77"/>
      <c r="BM165" s="77"/>
      <c r="BN165" s="68">
        <f t="shared" si="0"/>
        <v>0</v>
      </c>
      <c r="BO165" s="68"/>
      <c r="BP165" s="68"/>
      <c r="BQ165" s="68"/>
      <c r="BR165" s="68"/>
      <c r="BS165" s="68"/>
      <c r="BT165" s="68"/>
      <c r="BU165" s="68"/>
      <c r="BV165" s="68"/>
      <c r="BW165" s="68"/>
      <c r="BX165" s="68"/>
      <c r="BY165" s="68"/>
      <c r="BZ165" s="68"/>
      <c r="CA165" s="68"/>
      <c r="CB165" s="68"/>
      <c r="CC165" s="59"/>
      <c r="CD165" s="59"/>
      <c r="CE165" s="59"/>
      <c r="CF165" s="59"/>
      <c r="CG165" s="59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</row>
    <row r="166" spans="1:108" ht="15" customHeight="1">
      <c r="A166" s="12" t="s">
        <v>186</v>
      </c>
      <c r="B166" s="71" t="s">
        <v>131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7">
        <v>290</v>
      </c>
      <c r="BA166" s="77"/>
      <c r="BB166" s="77"/>
      <c r="BC166" s="77"/>
      <c r="BD166" s="77"/>
      <c r="BE166" s="77"/>
      <c r="BF166" s="77"/>
      <c r="BG166" s="77"/>
      <c r="BH166" s="77"/>
      <c r="BI166" s="77"/>
      <c r="BJ166" s="77"/>
      <c r="BK166" s="77"/>
      <c r="BL166" s="77"/>
      <c r="BM166" s="77"/>
      <c r="BN166" s="68">
        <f t="shared" si="0"/>
        <v>305000</v>
      </c>
      <c r="BO166" s="68"/>
      <c r="BP166" s="68"/>
      <c r="BQ166" s="68"/>
      <c r="BR166" s="68"/>
      <c r="BS166" s="68"/>
      <c r="BT166" s="68"/>
      <c r="BU166" s="68"/>
      <c r="BV166" s="68"/>
      <c r="BW166" s="68"/>
      <c r="BX166" s="68"/>
      <c r="BY166" s="68"/>
      <c r="BZ166" s="68"/>
      <c r="CA166" s="68"/>
      <c r="CB166" s="68"/>
      <c r="CC166" s="79">
        <v>305000</v>
      </c>
      <c r="CD166" s="79"/>
      <c r="CE166" s="79"/>
      <c r="CF166" s="79"/>
      <c r="CG166" s="79"/>
      <c r="CH166" s="79"/>
      <c r="CI166" s="79"/>
      <c r="CJ166" s="79"/>
      <c r="CK166" s="79"/>
      <c r="CL166" s="79"/>
      <c r="CM166" s="79"/>
      <c r="CN166" s="79"/>
      <c r="CO166" s="79"/>
      <c r="CP166" s="7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</row>
    <row r="167" spans="1:108" ht="15" customHeight="1">
      <c r="A167" s="12" t="s">
        <v>187</v>
      </c>
      <c r="B167" s="71" t="s">
        <v>132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7">
        <v>300</v>
      </c>
      <c r="BA167" s="77"/>
      <c r="BB167" s="77"/>
      <c r="BC167" s="77"/>
      <c r="BD167" s="77"/>
      <c r="BE167" s="77"/>
      <c r="BF167" s="77"/>
      <c r="BG167" s="77"/>
      <c r="BH167" s="77"/>
      <c r="BI167" s="77"/>
      <c r="BJ167" s="77"/>
      <c r="BK167" s="77"/>
      <c r="BL167" s="77"/>
      <c r="BM167" s="77"/>
      <c r="BN167" s="68">
        <f t="shared" si="0"/>
        <v>8139211.8</v>
      </c>
      <c r="BO167" s="68"/>
      <c r="BP167" s="68"/>
      <c r="BQ167" s="68"/>
      <c r="BR167" s="68"/>
      <c r="BS167" s="68"/>
      <c r="BT167" s="68"/>
      <c r="BU167" s="68"/>
      <c r="BV167" s="68"/>
      <c r="BW167" s="68"/>
      <c r="BX167" s="68"/>
      <c r="BY167" s="68"/>
      <c r="BZ167" s="68"/>
      <c r="CA167" s="68"/>
      <c r="CB167" s="68"/>
      <c r="CC167" s="79">
        <f>SUM(CC169:CP172)</f>
        <v>8139211.8</v>
      </c>
      <c r="CD167" s="79"/>
      <c r="CE167" s="79"/>
      <c r="CF167" s="79"/>
      <c r="CG167" s="79"/>
      <c r="CH167" s="79"/>
      <c r="CI167" s="79"/>
      <c r="CJ167" s="79"/>
      <c r="CK167" s="79"/>
      <c r="CL167" s="79"/>
      <c r="CM167" s="79"/>
      <c r="CN167" s="79"/>
      <c r="CO167" s="79"/>
      <c r="CP167" s="7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</row>
    <row r="168" spans="1:108" ht="15" customHeight="1">
      <c r="A168" s="12"/>
      <c r="B168" s="71" t="s">
        <v>39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4"/>
      <c r="BA168" s="74"/>
      <c r="BB168" s="74"/>
      <c r="BC168" s="74"/>
      <c r="BD168" s="74"/>
      <c r="BE168" s="74"/>
      <c r="BF168" s="74"/>
      <c r="BG168" s="74"/>
      <c r="BH168" s="74"/>
      <c r="BI168" s="74"/>
      <c r="BJ168" s="74"/>
      <c r="BK168" s="74"/>
      <c r="BL168" s="74"/>
      <c r="BM168" s="74"/>
      <c r="BN168" s="68">
        <f t="shared" si="0"/>
        <v>0</v>
      </c>
      <c r="BO168" s="68"/>
      <c r="BP168" s="68"/>
      <c r="BQ168" s="68"/>
      <c r="BR168" s="68"/>
      <c r="BS168" s="68"/>
      <c r="BT168" s="68"/>
      <c r="BU168" s="68"/>
      <c r="BV168" s="68"/>
      <c r="BW168" s="68"/>
      <c r="BX168" s="68"/>
      <c r="BY168" s="68"/>
      <c r="BZ168" s="68"/>
      <c r="CA168" s="68"/>
      <c r="CB168" s="68"/>
      <c r="CC168" s="59"/>
      <c r="CD168" s="59"/>
      <c r="CE168" s="59"/>
      <c r="CF168" s="59"/>
      <c r="CG168" s="59"/>
      <c r="CH168" s="59"/>
      <c r="CI168" s="59"/>
      <c r="CJ168" s="59"/>
      <c r="CK168" s="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  <c r="CW168" s="59"/>
      <c r="CX168" s="59"/>
      <c r="CY168" s="59"/>
      <c r="CZ168" s="59"/>
      <c r="DA168" s="59"/>
      <c r="DB168" s="59"/>
      <c r="DC168" s="59"/>
      <c r="DD168" s="59"/>
    </row>
    <row r="169" spans="1:108" ht="15" customHeight="1">
      <c r="A169" s="12" t="s">
        <v>188</v>
      </c>
      <c r="B169" s="71" t="s">
        <v>133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7">
        <v>310</v>
      </c>
      <c r="BA169" s="77"/>
      <c r="BB169" s="77"/>
      <c r="BC169" s="77"/>
      <c r="BD169" s="77"/>
      <c r="BE169" s="77"/>
      <c r="BF169" s="77"/>
      <c r="BG169" s="77"/>
      <c r="BH169" s="77"/>
      <c r="BI169" s="77"/>
      <c r="BJ169" s="77"/>
      <c r="BK169" s="77"/>
      <c r="BL169" s="77"/>
      <c r="BM169" s="77"/>
      <c r="BN169" s="68">
        <f>SUM(CC169)</f>
        <v>580211.8</v>
      </c>
      <c r="BO169" s="68"/>
      <c r="BP169" s="68"/>
      <c r="BQ169" s="68"/>
      <c r="BR169" s="68"/>
      <c r="BS169" s="68"/>
      <c r="BT169" s="68"/>
      <c r="BU169" s="68"/>
      <c r="BV169" s="68"/>
      <c r="BW169" s="68"/>
      <c r="BX169" s="68"/>
      <c r="BY169" s="68"/>
      <c r="BZ169" s="68"/>
      <c r="CA169" s="68"/>
      <c r="CB169" s="68"/>
      <c r="CC169" s="59">
        <v>580211.8</v>
      </c>
      <c r="CD169" s="59"/>
      <c r="CE169" s="59"/>
      <c r="CF169" s="59"/>
      <c r="CG169" s="59"/>
      <c r="CH169" s="59"/>
      <c r="CI169" s="59"/>
      <c r="CJ169" s="59"/>
      <c r="CK169" s="59"/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  <c r="DB169" s="59"/>
      <c r="DC169" s="59"/>
      <c r="DD169" s="59"/>
    </row>
    <row r="170" spans="1:108" ht="15" customHeight="1">
      <c r="A170" s="12" t="s">
        <v>189</v>
      </c>
      <c r="B170" s="71" t="s">
        <v>134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7">
        <v>320</v>
      </c>
      <c r="BA170" s="77"/>
      <c r="BB170" s="77"/>
      <c r="BC170" s="77"/>
      <c r="BD170" s="77"/>
      <c r="BE170" s="77"/>
      <c r="BF170" s="77"/>
      <c r="BG170" s="77"/>
      <c r="BH170" s="77"/>
      <c r="BI170" s="77"/>
      <c r="BJ170" s="77"/>
      <c r="BK170" s="77"/>
      <c r="BL170" s="77"/>
      <c r="BM170" s="77"/>
      <c r="BN170" s="68">
        <f t="shared" si="0"/>
        <v>0</v>
      </c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  <c r="BZ170" s="68"/>
      <c r="CA170" s="68"/>
      <c r="CB170" s="68"/>
      <c r="CC170" s="59"/>
      <c r="CD170" s="59"/>
      <c r="CE170" s="59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59"/>
      <c r="CZ170" s="59"/>
      <c r="DA170" s="59"/>
      <c r="DB170" s="59"/>
      <c r="DC170" s="59"/>
      <c r="DD170" s="59"/>
    </row>
    <row r="171" spans="1:108" ht="14.25" customHeight="1">
      <c r="A171" s="12" t="s">
        <v>190</v>
      </c>
      <c r="B171" s="71" t="s">
        <v>135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7">
        <v>330</v>
      </c>
      <c r="BA171" s="77"/>
      <c r="BB171" s="77"/>
      <c r="BC171" s="77"/>
      <c r="BD171" s="77"/>
      <c r="BE171" s="77"/>
      <c r="BF171" s="77"/>
      <c r="BG171" s="77"/>
      <c r="BH171" s="77"/>
      <c r="BI171" s="77"/>
      <c r="BJ171" s="77"/>
      <c r="BK171" s="77"/>
      <c r="BL171" s="77"/>
      <c r="BM171" s="77"/>
      <c r="BN171" s="68">
        <f t="shared" si="0"/>
        <v>0</v>
      </c>
      <c r="BO171" s="68"/>
      <c r="BP171" s="68"/>
      <c r="BQ171" s="68"/>
      <c r="BR171" s="68"/>
      <c r="BS171" s="68"/>
      <c r="BT171" s="68"/>
      <c r="BU171" s="68"/>
      <c r="BV171" s="68"/>
      <c r="BW171" s="68"/>
      <c r="BX171" s="68"/>
      <c r="BY171" s="68"/>
      <c r="BZ171" s="68"/>
      <c r="CA171" s="68"/>
      <c r="CB171" s="68"/>
      <c r="CC171" s="59"/>
      <c r="CD171" s="59"/>
      <c r="CE171" s="59"/>
      <c r="CF171" s="59"/>
      <c r="CG171" s="59"/>
      <c r="CH171" s="59"/>
      <c r="CI171" s="59"/>
      <c r="CJ171" s="59"/>
      <c r="CK171" s="59"/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  <c r="DB171" s="59"/>
      <c r="DC171" s="59"/>
      <c r="DD171" s="59"/>
    </row>
    <row r="172" spans="1:108" ht="15" customHeight="1">
      <c r="A172" s="12" t="s">
        <v>191</v>
      </c>
      <c r="B172" s="71" t="s">
        <v>136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7">
        <v>340</v>
      </c>
      <c r="BA172" s="77"/>
      <c r="BB172" s="77"/>
      <c r="BC172" s="77"/>
      <c r="BD172" s="77"/>
      <c r="BE172" s="77"/>
      <c r="BF172" s="77"/>
      <c r="BG172" s="77"/>
      <c r="BH172" s="77"/>
      <c r="BI172" s="77"/>
      <c r="BJ172" s="77"/>
      <c r="BK172" s="77"/>
      <c r="BL172" s="77"/>
      <c r="BM172" s="77"/>
      <c r="BN172" s="68">
        <f t="shared" si="0"/>
        <v>7559000</v>
      </c>
      <c r="BO172" s="68"/>
      <c r="BP172" s="68"/>
      <c r="BQ172" s="68"/>
      <c r="BR172" s="68"/>
      <c r="BS172" s="68"/>
      <c r="BT172" s="68"/>
      <c r="BU172" s="68"/>
      <c r="BV172" s="68"/>
      <c r="BW172" s="68"/>
      <c r="BX172" s="68"/>
      <c r="BY172" s="68"/>
      <c r="BZ172" s="68"/>
      <c r="CA172" s="68"/>
      <c r="CB172" s="68"/>
      <c r="CC172" s="59">
        <v>7559000</v>
      </c>
      <c r="CD172" s="59"/>
      <c r="CE172" s="59"/>
      <c r="CF172" s="59"/>
      <c r="CG172" s="59"/>
      <c r="CH172" s="59"/>
      <c r="CI172" s="59"/>
      <c r="CJ172" s="59"/>
      <c r="CK172" s="59"/>
      <c r="CL172" s="59"/>
      <c r="CM172" s="59"/>
      <c r="CN172" s="59"/>
      <c r="CO172" s="59"/>
      <c r="CP172" s="59"/>
      <c r="CQ172" s="59"/>
      <c r="CR172" s="59"/>
      <c r="CS172" s="59"/>
      <c r="CT172" s="59"/>
      <c r="CU172" s="59"/>
      <c r="CV172" s="59"/>
      <c r="CW172" s="59"/>
      <c r="CX172" s="59"/>
      <c r="CY172" s="59"/>
      <c r="CZ172" s="59"/>
      <c r="DA172" s="59"/>
      <c r="DB172" s="59"/>
      <c r="DC172" s="59"/>
      <c r="DD172" s="59"/>
    </row>
    <row r="173" spans="1:108" ht="15" customHeight="1">
      <c r="A173" s="12" t="s">
        <v>192</v>
      </c>
      <c r="B173" s="71" t="s">
        <v>137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80">
        <v>500</v>
      </c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  <c r="BL173" s="80"/>
      <c r="BM173" s="80"/>
      <c r="BN173" s="68">
        <f t="shared" si="0"/>
        <v>0</v>
      </c>
      <c r="BO173" s="68"/>
      <c r="BP173" s="68"/>
      <c r="BQ173" s="68"/>
      <c r="BR173" s="68"/>
      <c r="BS173" s="68"/>
      <c r="BT173" s="68"/>
      <c r="BU173" s="68"/>
      <c r="BV173" s="68"/>
      <c r="BW173" s="68"/>
      <c r="BX173" s="68"/>
      <c r="BY173" s="68"/>
      <c r="BZ173" s="68"/>
      <c r="CA173" s="68"/>
      <c r="CB173" s="68"/>
      <c r="CC173" s="59"/>
      <c r="CD173" s="59"/>
      <c r="CE173" s="59"/>
      <c r="CF173" s="59"/>
      <c r="CG173" s="59"/>
      <c r="CH173" s="59"/>
      <c r="CI173" s="59"/>
      <c r="CJ173" s="59"/>
      <c r="CK173" s="59"/>
      <c r="CL173" s="59"/>
      <c r="CM173" s="59"/>
      <c r="CN173" s="59"/>
      <c r="CO173" s="59"/>
      <c r="CP173" s="59"/>
      <c r="CQ173" s="59"/>
      <c r="CR173" s="59"/>
      <c r="CS173" s="59"/>
      <c r="CT173" s="59"/>
      <c r="CU173" s="59"/>
      <c r="CV173" s="59"/>
      <c r="CW173" s="59"/>
      <c r="CX173" s="59"/>
      <c r="CY173" s="59"/>
      <c r="CZ173" s="59"/>
      <c r="DA173" s="59"/>
      <c r="DB173" s="59"/>
      <c r="DC173" s="59"/>
      <c r="DD173" s="59"/>
    </row>
    <row r="174" spans="1:108" ht="15" customHeight="1">
      <c r="A174" s="12"/>
      <c r="B174" s="71" t="s">
        <v>39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68">
        <f t="shared" si="0"/>
        <v>0</v>
      </c>
      <c r="BO174" s="68"/>
      <c r="BP174" s="68"/>
      <c r="BQ174" s="68"/>
      <c r="BR174" s="68"/>
      <c r="BS174" s="68"/>
      <c r="BT174" s="68"/>
      <c r="BU174" s="68"/>
      <c r="BV174" s="68"/>
      <c r="BW174" s="68"/>
      <c r="BX174" s="68"/>
      <c r="BY174" s="68"/>
      <c r="BZ174" s="68"/>
      <c r="CA174" s="68"/>
      <c r="CB174" s="68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59"/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  <c r="DB174" s="59"/>
      <c r="DC174" s="59"/>
      <c r="DD174" s="59"/>
    </row>
    <row r="175" spans="1:108" ht="27.75" customHeight="1">
      <c r="A175" s="12" t="s">
        <v>193</v>
      </c>
      <c r="B175" s="71" t="s">
        <v>138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80">
        <v>520</v>
      </c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  <c r="BL175" s="80"/>
      <c r="BM175" s="80"/>
      <c r="BN175" s="68">
        <f t="shared" si="0"/>
        <v>0</v>
      </c>
      <c r="BO175" s="68"/>
      <c r="BP175" s="68"/>
      <c r="BQ175" s="68"/>
      <c r="BR175" s="68"/>
      <c r="BS175" s="68"/>
      <c r="BT175" s="68"/>
      <c r="BU175" s="68"/>
      <c r="BV175" s="68"/>
      <c r="BW175" s="68"/>
      <c r="BX175" s="68"/>
      <c r="BY175" s="68"/>
      <c r="BZ175" s="68"/>
      <c r="CA175" s="68"/>
      <c r="CB175" s="68"/>
      <c r="CC175" s="59"/>
      <c r="CD175" s="59"/>
      <c r="CE175" s="59"/>
      <c r="CF175" s="59"/>
      <c r="CG175" s="59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59"/>
      <c r="CS175" s="59"/>
      <c r="CT175" s="59"/>
      <c r="CU175" s="59"/>
      <c r="CV175" s="59"/>
      <c r="CW175" s="59"/>
      <c r="CX175" s="59"/>
      <c r="CY175" s="59"/>
      <c r="CZ175" s="59"/>
      <c r="DA175" s="59"/>
      <c r="DB175" s="59"/>
      <c r="DC175" s="59"/>
      <c r="DD175" s="59"/>
    </row>
    <row r="176" spans="1:108" ht="27.75" customHeight="1">
      <c r="A176" s="12" t="s">
        <v>194</v>
      </c>
      <c r="B176" s="71" t="s">
        <v>139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80">
        <v>530</v>
      </c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  <c r="BL176" s="80"/>
      <c r="BM176" s="80"/>
      <c r="BN176" s="68">
        <f t="shared" si="0"/>
        <v>0</v>
      </c>
      <c r="BO176" s="68"/>
      <c r="BP176" s="68"/>
      <c r="BQ176" s="68"/>
      <c r="BR176" s="68"/>
      <c r="BS176" s="68"/>
      <c r="BT176" s="68"/>
      <c r="BU176" s="68"/>
      <c r="BV176" s="68"/>
      <c r="BW176" s="68"/>
      <c r="BX176" s="68"/>
      <c r="BY176" s="68"/>
      <c r="BZ176" s="68"/>
      <c r="CA176" s="68"/>
      <c r="CB176" s="68"/>
      <c r="CC176" s="59"/>
      <c r="CD176" s="59"/>
      <c r="CE176" s="59"/>
      <c r="CF176" s="59"/>
      <c r="CG176" s="59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59"/>
      <c r="CS176" s="59"/>
      <c r="CT176" s="59"/>
      <c r="CU176" s="59"/>
      <c r="CV176" s="59"/>
      <c r="CW176" s="59"/>
      <c r="CX176" s="59"/>
      <c r="CY176" s="59"/>
      <c r="CZ176" s="59"/>
      <c r="DA176" s="59"/>
      <c r="DB176" s="59"/>
      <c r="DC176" s="59"/>
      <c r="DD176" s="59"/>
    </row>
    <row r="177" spans="1:108" ht="15" customHeight="1">
      <c r="A177" s="12"/>
      <c r="B177" s="71" t="s">
        <v>140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59"/>
      <c r="CR177" s="59"/>
      <c r="CS177" s="59"/>
      <c r="CT177" s="59"/>
      <c r="CU177" s="59"/>
      <c r="CV177" s="59"/>
      <c r="CW177" s="59"/>
      <c r="CX177" s="59"/>
      <c r="CY177" s="59"/>
      <c r="CZ177" s="59"/>
      <c r="DA177" s="59"/>
      <c r="DB177" s="59"/>
      <c r="DC177" s="59"/>
      <c r="DD177" s="59"/>
    </row>
    <row r="178" spans="1:108" ht="15" customHeight="1">
      <c r="A178" s="12" t="s">
        <v>195</v>
      </c>
      <c r="B178" s="71" t="s">
        <v>141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81" t="s">
        <v>109</v>
      </c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59"/>
      <c r="BO178" s="59"/>
      <c r="BP178" s="59"/>
      <c r="BQ178" s="59"/>
      <c r="BR178" s="59"/>
      <c r="BS178" s="59"/>
      <c r="BT178" s="59"/>
      <c r="BU178" s="59"/>
      <c r="BV178" s="59"/>
      <c r="BW178" s="59"/>
      <c r="BX178" s="59"/>
      <c r="BY178" s="59"/>
      <c r="BZ178" s="59"/>
      <c r="CA178" s="59"/>
      <c r="CB178" s="59"/>
      <c r="CC178" s="59"/>
      <c r="CD178" s="59"/>
      <c r="CE178" s="59"/>
      <c r="CF178" s="59"/>
      <c r="CG178" s="59"/>
      <c r="CH178" s="59"/>
      <c r="CI178" s="59"/>
      <c r="CJ178" s="59"/>
      <c r="CK178" s="59"/>
      <c r="CL178" s="59"/>
      <c r="CM178" s="59"/>
      <c r="CN178" s="59"/>
      <c r="CO178" s="59"/>
      <c r="CP178" s="59"/>
      <c r="CQ178" s="59"/>
      <c r="CR178" s="59"/>
      <c r="CS178" s="59"/>
      <c r="CT178" s="59"/>
      <c r="CU178" s="59"/>
      <c r="CV178" s="59"/>
      <c r="CW178" s="59"/>
      <c r="CX178" s="59"/>
      <c r="CY178" s="59"/>
      <c r="CZ178" s="59"/>
      <c r="DA178" s="59"/>
      <c r="DB178" s="59"/>
      <c r="DC178" s="59"/>
      <c r="DD178" s="59"/>
    </row>
    <row r="179" spans="1:108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</row>
    <row r="180" spans="1:108" ht="15">
      <c r="A180" s="82" t="s">
        <v>196</v>
      </c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8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13"/>
      <c r="AY180" s="13"/>
      <c r="AZ180" s="13"/>
      <c r="BA180" s="13"/>
      <c r="BB180" s="13"/>
      <c r="BC180" s="13"/>
      <c r="BZ180" s="86" t="s">
        <v>197</v>
      </c>
      <c r="CA180" s="86"/>
      <c r="CB180" s="86"/>
      <c r="CC180" s="86"/>
      <c r="CD180" s="86"/>
      <c r="CE180" s="86"/>
      <c r="CF180" s="86"/>
      <c r="CG180" s="86"/>
      <c r="CH180" s="86"/>
      <c r="CI180" s="86"/>
      <c r="CJ180" s="86"/>
      <c r="CK180" s="86"/>
      <c r="CL180" s="86"/>
      <c r="CM180" s="86"/>
      <c r="CN180" s="86"/>
      <c r="CO180" s="86"/>
      <c r="CP180" s="86"/>
      <c r="CQ180" s="86"/>
      <c r="CR180" s="86"/>
      <c r="CS180" s="86"/>
      <c r="CT180" s="86"/>
      <c r="CU180" s="86"/>
      <c r="CV180" s="86"/>
      <c r="CW180" s="86"/>
      <c r="CX180" s="86"/>
      <c r="CY180" s="86"/>
      <c r="CZ180" s="86"/>
      <c r="DA180" s="86"/>
      <c r="DB180" s="86"/>
      <c r="DC180" s="86"/>
      <c r="DD180" s="86"/>
    </row>
    <row r="181" spans="1:108" ht="15">
      <c r="A181" s="82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82"/>
      <c r="AM181" s="82"/>
      <c r="AN181" s="82"/>
      <c r="AO181" s="82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87"/>
      <c r="BE181" s="87"/>
      <c r="BF181" s="87"/>
      <c r="BG181" s="87"/>
      <c r="BH181" s="87"/>
      <c r="BI181" s="87"/>
      <c r="BJ181" s="87"/>
      <c r="BK181" s="87"/>
      <c r="BL181" s="87"/>
      <c r="BM181" s="87"/>
      <c r="BN181" s="87"/>
      <c r="BO181" s="87"/>
      <c r="BP181" s="87"/>
      <c r="BQ181" s="87"/>
      <c r="BR181" s="87"/>
      <c r="BS181" s="87"/>
      <c r="BT181" s="87"/>
      <c r="BU181" s="87"/>
      <c r="BV181" s="87"/>
      <c r="BW181" s="87"/>
      <c r="BX181" s="13"/>
      <c r="BY181" s="13"/>
      <c r="BZ181" s="87"/>
      <c r="CA181" s="87"/>
      <c r="CB181" s="87"/>
      <c r="CC181" s="87"/>
      <c r="CD181" s="87"/>
      <c r="CE181" s="87"/>
      <c r="CF181" s="87"/>
      <c r="CG181" s="87"/>
      <c r="CH181" s="87"/>
      <c r="CI181" s="87"/>
      <c r="CJ181" s="87"/>
      <c r="CK181" s="87"/>
      <c r="CL181" s="87"/>
      <c r="CM181" s="87"/>
      <c r="CN181" s="87"/>
      <c r="CO181" s="87"/>
      <c r="CP181" s="87"/>
      <c r="CQ181" s="87"/>
      <c r="CR181" s="87"/>
      <c r="CS181" s="87"/>
      <c r="CT181" s="87"/>
      <c r="CU181" s="87"/>
      <c r="CV181" s="87"/>
      <c r="CW181" s="87"/>
      <c r="CX181" s="87"/>
      <c r="CY181" s="87"/>
      <c r="CZ181" s="87"/>
      <c r="DA181" s="87"/>
      <c r="DB181" s="87"/>
      <c r="DC181" s="87"/>
      <c r="DD181" s="87"/>
    </row>
    <row r="182" spans="1:108" ht="15">
      <c r="A182" s="14" t="s">
        <v>198</v>
      </c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</row>
    <row r="183" spans="1:108" ht="1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Z183" s="86" t="s">
        <v>201</v>
      </c>
      <c r="CA183" s="86"/>
      <c r="CB183" s="86"/>
      <c r="CC183" s="86"/>
      <c r="CD183" s="86"/>
      <c r="CE183" s="86"/>
      <c r="CF183" s="86"/>
      <c r="CG183" s="86"/>
      <c r="CH183" s="86"/>
      <c r="CI183" s="86"/>
      <c r="CJ183" s="86"/>
      <c r="CK183" s="86"/>
      <c r="CL183" s="86"/>
      <c r="CM183" s="86"/>
      <c r="CN183" s="86"/>
      <c r="CO183" s="86"/>
      <c r="CP183" s="86"/>
      <c r="CQ183" s="86"/>
      <c r="CR183" s="86"/>
      <c r="CS183" s="86"/>
      <c r="CT183" s="86"/>
      <c r="CU183" s="86"/>
      <c r="CV183" s="86"/>
      <c r="CW183" s="86"/>
      <c r="CX183" s="86"/>
      <c r="CY183" s="86"/>
      <c r="CZ183" s="86"/>
      <c r="DA183" s="86"/>
      <c r="DB183" s="86"/>
      <c r="DC183" s="86"/>
      <c r="DD183" s="86"/>
    </row>
    <row r="184" spans="1:108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87"/>
      <c r="BE184" s="87"/>
      <c r="BF184" s="87"/>
      <c r="BG184" s="87"/>
      <c r="BH184" s="87"/>
      <c r="BI184" s="87"/>
      <c r="BJ184" s="87"/>
      <c r="BK184" s="87"/>
      <c r="BL184" s="87"/>
      <c r="BM184" s="87"/>
      <c r="BN184" s="87"/>
      <c r="BO184" s="87"/>
      <c r="BP184" s="87"/>
      <c r="BQ184" s="87"/>
      <c r="BR184" s="87"/>
      <c r="BS184" s="87"/>
      <c r="BT184" s="87"/>
      <c r="BU184" s="87"/>
      <c r="BV184" s="87"/>
      <c r="BW184" s="87"/>
      <c r="BX184" s="13"/>
      <c r="BY184" s="13"/>
      <c r="BZ184" s="87"/>
      <c r="CA184" s="87"/>
      <c r="CB184" s="87"/>
      <c r="CC184" s="87"/>
      <c r="CD184" s="87"/>
      <c r="CE184" s="87"/>
      <c r="CF184" s="87"/>
      <c r="CG184" s="87"/>
      <c r="CH184" s="87"/>
      <c r="CI184" s="87"/>
      <c r="CJ184" s="87"/>
      <c r="CK184" s="87"/>
      <c r="CL184" s="87"/>
      <c r="CM184" s="87"/>
      <c r="CN184" s="87"/>
      <c r="CO184" s="87"/>
      <c r="CP184" s="87"/>
      <c r="CQ184" s="87"/>
      <c r="CR184" s="87"/>
      <c r="CS184" s="87"/>
      <c r="CT184" s="87"/>
      <c r="CU184" s="87"/>
      <c r="CV184" s="87"/>
      <c r="CW184" s="87"/>
      <c r="CX184" s="87"/>
      <c r="CY184" s="87"/>
      <c r="CZ184" s="87"/>
      <c r="DA184" s="87"/>
      <c r="DB184" s="87"/>
      <c r="DC184" s="87"/>
      <c r="DD184" s="87"/>
    </row>
    <row r="185" spans="1:108" ht="15" customHeight="1">
      <c r="A185" s="14" t="s">
        <v>142</v>
      </c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Z185" s="86" t="s">
        <v>201</v>
      </c>
      <c r="CA185" s="86"/>
      <c r="CB185" s="86"/>
      <c r="CC185" s="86"/>
      <c r="CD185" s="86"/>
      <c r="CE185" s="86"/>
      <c r="CF185" s="86"/>
      <c r="CG185" s="86"/>
      <c r="CH185" s="86"/>
      <c r="CI185" s="86"/>
      <c r="CJ185" s="86"/>
      <c r="CK185" s="86"/>
      <c r="CL185" s="86"/>
      <c r="CM185" s="86"/>
      <c r="CN185" s="86"/>
      <c r="CO185" s="86"/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6"/>
      <c r="DC185" s="86"/>
      <c r="DD185" s="86"/>
    </row>
    <row r="186" spans="1:108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87"/>
      <c r="BE186" s="87"/>
      <c r="BF186" s="87"/>
      <c r="BG186" s="87"/>
      <c r="BH186" s="87"/>
      <c r="BI186" s="87"/>
      <c r="BJ186" s="87"/>
      <c r="BK186" s="87"/>
      <c r="BL186" s="87"/>
      <c r="BM186" s="87"/>
      <c r="BN186" s="87"/>
      <c r="BO186" s="87"/>
      <c r="BP186" s="87"/>
      <c r="BQ186" s="87"/>
      <c r="BR186" s="87"/>
      <c r="BS186" s="87"/>
      <c r="BT186" s="87"/>
      <c r="BU186" s="87"/>
      <c r="BV186" s="87"/>
      <c r="BW186" s="87"/>
      <c r="BX186" s="13"/>
      <c r="BY186" s="13"/>
      <c r="BZ186" s="87"/>
      <c r="CA186" s="87"/>
      <c r="CB186" s="87"/>
      <c r="CC186" s="87"/>
      <c r="CD186" s="87"/>
      <c r="CE186" s="87"/>
      <c r="CF186" s="87"/>
      <c r="CG186" s="87"/>
      <c r="CH186" s="87"/>
      <c r="CI186" s="87"/>
      <c r="CJ186" s="87"/>
      <c r="CK186" s="87"/>
      <c r="CL186" s="87"/>
      <c r="CM186" s="87"/>
      <c r="CN186" s="87"/>
      <c r="CO186" s="87"/>
      <c r="CP186" s="87"/>
      <c r="CQ186" s="87"/>
      <c r="CR186" s="87"/>
      <c r="CS186" s="87"/>
      <c r="CT186" s="87"/>
      <c r="CU186" s="87"/>
      <c r="CV186" s="87"/>
      <c r="CW186" s="87"/>
      <c r="CX186" s="87"/>
      <c r="CY186" s="87"/>
      <c r="CZ186" s="87"/>
      <c r="DA186" s="87"/>
      <c r="DB186" s="87"/>
      <c r="DC186" s="87"/>
      <c r="DD186" s="87"/>
    </row>
    <row r="187" spans="1:108" ht="15">
      <c r="A187" s="82" t="s">
        <v>143</v>
      </c>
      <c r="B187" s="82"/>
      <c r="C187" s="82"/>
      <c r="D187" s="82"/>
      <c r="E187" s="82"/>
      <c r="F187" s="83" t="s">
        <v>199</v>
      </c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</row>
    <row r="188" spans="1:108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</row>
    <row r="189" spans="1:108" ht="15">
      <c r="A189" s="13"/>
      <c r="B189" s="13"/>
      <c r="C189" s="84">
        <v>42737</v>
      </c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</row>
    <row r="193" spans="1:108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</row>
    <row r="194" spans="1:108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</sheetData>
  <mergeCells count="456">
    <mergeCell ref="BZ185:DD185"/>
    <mergeCell ref="BD186:BW186"/>
    <mergeCell ref="CQ139:DD139"/>
    <mergeCell ref="CQ140:DD140"/>
    <mergeCell ref="BZ186:DD186"/>
    <mergeCell ref="BD184:BW184"/>
    <mergeCell ref="BZ184:DD184"/>
    <mergeCell ref="BD181:BW181"/>
    <mergeCell ref="BZ181:DD181"/>
    <mergeCell ref="AZ140:BM140"/>
    <mergeCell ref="BN140:CB140"/>
    <mergeCell ref="CC140:CP140"/>
    <mergeCell ref="BZ183:DD183"/>
    <mergeCell ref="AZ135:BM135"/>
    <mergeCell ref="BN135:CB135"/>
    <mergeCell ref="CC135:CP135"/>
    <mergeCell ref="CQ135:DD135"/>
    <mergeCell ref="CQ178:DD178"/>
    <mergeCell ref="BZ180:DD180"/>
    <mergeCell ref="CQ176:DD176"/>
    <mergeCell ref="A187:E187"/>
    <mergeCell ref="F187:AP187"/>
    <mergeCell ref="C189:AM189"/>
    <mergeCell ref="B135:AY135"/>
    <mergeCell ref="B139:AY139"/>
    <mergeCell ref="B137:AY137"/>
    <mergeCell ref="B136:AY136"/>
    <mergeCell ref="B140:AY140"/>
    <mergeCell ref="A180:AW180"/>
    <mergeCell ref="A181:AO181"/>
    <mergeCell ref="B178:AY178"/>
    <mergeCell ref="AZ178:BM178"/>
    <mergeCell ref="BN178:CB178"/>
    <mergeCell ref="CC178:CP178"/>
    <mergeCell ref="CQ177:DD177"/>
    <mergeCell ref="B176:AY176"/>
    <mergeCell ref="AZ176:BM176"/>
    <mergeCell ref="BN176:CB176"/>
    <mergeCell ref="CC176:CP176"/>
    <mergeCell ref="B177:AY177"/>
    <mergeCell ref="AZ177:BM177"/>
    <mergeCell ref="BN177:CB177"/>
    <mergeCell ref="CC177:CP177"/>
    <mergeCell ref="CQ174:DD174"/>
    <mergeCell ref="B175:AY175"/>
    <mergeCell ref="AZ175:BM175"/>
    <mergeCell ref="BN175:CB175"/>
    <mergeCell ref="CC175:CP175"/>
    <mergeCell ref="CQ175:DD175"/>
    <mergeCell ref="B174:AY174"/>
    <mergeCell ref="AZ174:BM174"/>
    <mergeCell ref="BN174:CB174"/>
    <mergeCell ref="CC174:CP174"/>
    <mergeCell ref="CQ172:DD172"/>
    <mergeCell ref="B173:AY173"/>
    <mergeCell ref="AZ173:BM173"/>
    <mergeCell ref="BN173:CB173"/>
    <mergeCell ref="CC173:CP173"/>
    <mergeCell ref="CQ173:DD173"/>
    <mergeCell ref="B172:AY172"/>
    <mergeCell ref="AZ172:BM172"/>
    <mergeCell ref="BN172:CB172"/>
    <mergeCell ref="CC172:CP172"/>
    <mergeCell ref="CQ170:DD170"/>
    <mergeCell ref="B171:AY171"/>
    <mergeCell ref="AZ171:BM171"/>
    <mergeCell ref="BN171:CB171"/>
    <mergeCell ref="CC171:CP171"/>
    <mergeCell ref="CQ171:DD171"/>
    <mergeCell ref="B170:AY170"/>
    <mergeCell ref="AZ170:BM170"/>
    <mergeCell ref="BN170:CB170"/>
    <mergeCell ref="CC170:CP170"/>
    <mergeCell ref="CQ168:DD168"/>
    <mergeCell ref="B169:AY169"/>
    <mergeCell ref="AZ169:BM169"/>
    <mergeCell ref="BN169:CB169"/>
    <mergeCell ref="CC169:CP169"/>
    <mergeCell ref="CQ169:DD169"/>
    <mergeCell ref="B168:AY168"/>
    <mergeCell ref="AZ168:BM168"/>
    <mergeCell ref="BN168:CB168"/>
    <mergeCell ref="CC168:CP168"/>
    <mergeCell ref="CQ166:DD166"/>
    <mergeCell ref="B167:AY167"/>
    <mergeCell ref="AZ167:BM167"/>
    <mergeCell ref="BN167:CB167"/>
    <mergeCell ref="CC167:CP167"/>
    <mergeCell ref="CQ167:DD167"/>
    <mergeCell ref="B166:AY166"/>
    <mergeCell ref="AZ166:BM166"/>
    <mergeCell ref="BN166:CB166"/>
    <mergeCell ref="CC166:CP166"/>
    <mergeCell ref="CQ164:DD164"/>
    <mergeCell ref="B165:AY165"/>
    <mergeCell ref="AZ165:BM165"/>
    <mergeCell ref="BN165:CB165"/>
    <mergeCell ref="CC165:CP165"/>
    <mergeCell ref="CQ165:DD165"/>
    <mergeCell ref="B164:AY164"/>
    <mergeCell ref="AZ164:BM164"/>
    <mergeCell ref="BN164:CB164"/>
    <mergeCell ref="CC164:CP164"/>
    <mergeCell ref="CQ162:DD162"/>
    <mergeCell ref="B163:AY163"/>
    <mergeCell ref="AZ163:BM163"/>
    <mergeCell ref="BN163:CB163"/>
    <mergeCell ref="CC163:CP163"/>
    <mergeCell ref="CQ163:DD163"/>
    <mergeCell ref="B162:AY162"/>
    <mergeCell ref="AZ162:BM162"/>
    <mergeCell ref="BN162:CB162"/>
    <mergeCell ref="CC162:CP162"/>
    <mergeCell ref="CQ160:DD160"/>
    <mergeCell ref="B161:AY161"/>
    <mergeCell ref="AZ161:BM161"/>
    <mergeCell ref="BN161:CB161"/>
    <mergeCell ref="CC161:CP161"/>
    <mergeCell ref="CQ161:DD161"/>
    <mergeCell ref="B160:AY160"/>
    <mergeCell ref="AZ160:BM160"/>
    <mergeCell ref="BN160:CB160"/>
    <mergeCell ref="CC160:CP160"/>
    <mergeCell ref="CQ158:DD158"/>
    <mergeCell ref="B159:AY159"/>
    <mergeCell ref="AZ159:BM159"/>
    <mergeCell ref="BN159:CB159"/>
    <mergeCell ref="CC159:CP159"/>
    <mergeCell ref="CQ159:DD159"/>
    <mergeCell ref="B158:AY158"/>
    <mergeCell ref="AZ158:BM158"/>
    <mergeCell ref="BN158:CB158"/>
    <mergeCell ref="CC158:CP158"/>
    <mergeCell ref="CQ156:DD156"/>
    <mergeCell ref="B157:AY157"/>
    <mergeCell ref="AZ157:BM157"/>
    <mergeCell ref="BN157:CB157"/>
    <mergeCell ref="CC157:CP157"/>
    <mergeCell ref="CQ157:DD157"/>
    <mergeCell ref="B156:AY156"/>
    <mergeCell ref="AZ156:BM156"/>
    <mergeCell ref="BN156:CB156"/>
    <mergeCell ref="CC156:CP156"/>
    <mergeCell ref="CQ154:DD154"/>
    <mergeCell ref="B155:AY155"/>
    <mergeCell ref="AZ155:BM155"/>
    <mergeCell ref="BN155:CB155"/>
    <mergeCell ref="CC155:CP155"/>
    <mergeCell ref="CQ155:DD155"/>
    <mergeCell ref="B154:AY154"/>
    <mergeCell ref="AZ154:BM154"/>
    <mergeCell ref="BN154:CB154"/>
    <mergeCell ref="CC154:CP154"/>
    <mergeCell ref="CQ152:DD152"/>
    <mergeCell ref="B153:AY153"/>
    <mergeCell ref="AZ153:BM153"/>
    <mergeCell ref="BN153:CB153"/>
    <mergeCell ref="CC153:CP153"/>
    <mergeCell ref="CQ153:DD153"/>
    <mergeCell ref="B152:AY152"/>
    <mergeCell ref="AZ152:BM152"/>
    <mergeCell ref="BN152:CB152"/>
    <mergeCell ref="CC152:CP152"/>
    <mergeCell ref="CQ150:DD150"/>
    <mergeCell ref="B151:AY151"/>
    <mergeCell ref="AZ151:BM151"/>
    <mergeCell ref="BN151:CB151"/>
    <mergeCell ref="CC151:CP151"/>
    <mergeCell ref="CQ151:DD151"/>
    <mergeCell ref="B150:AY150"/>
    <mergeCell ref="AZ150:BM150"/>
    <mergeCell ref="BN150:CB150"/>
    <mergeCell ref="CC150:CP150"/>
    <mergeCell ref="CQ148:DD148"/>
    <mergeCell ref="B149:AY149"/>
    <mergeCell ref="AZ149:BM149"/>
    <mergeCell ref="BN149:CB149"/>
    <mergeCell ref="CC149:CP149"/>
    <mergeCell ref="CQ149:DD149"/>
    <mergeCell ref="B148:AY148"/>
    <mergeCell ref="AZ148:BM148"/>
    <mergeCell ref="BN148:CB148"/>
    <mergeCell ref="CC148:CP148"/>
    <mergeCell ref="CQ146:DD146"/>
    <mergeCell ref="B147:AY147"/>
    <mergeCell ref="AZ147:BM147"/>
    <mergeCell ref="BN147:CB147"/>
    <mergeCell ref="CC147:CP147"/>
    <mergeCell ref="CQ147:DD147"/>
    <mergeCell ref="B146:AY146"/>
    <mergeCell ref="AZ146:BM146"/>
    <mergeCell ref="BN146:CB146"/>
    <mergeCell ref="CC146:CP146"/>
    <mergeCell ref="CQ144:DD144"/>
    <mergeCell ref="B145:AY145"/>
    <mergeCell ref="AZ145:BM145"/>
    <mergeCell ref="BN145:CB145"/>
    <mergeCell ref="CC145:CP145"/>
    <mergeCell ref="CQ145:DD145"/>
    <mergeCell ref="B144:AY144"/>
    <mergeCell ref="AZ144:BM144"/>
    <mergeCell ref="BN144:CB144"/>
    <mergeCell ref="CC144:CP144"/>
    <mergeCell ref="CQ142:DD142"/>
    <mergeCell ref="B143:AY143"/>
    <mergeCell ref="AZ143:BM143"/>
    <mergeCell ref="BN143:CB143"/>
    <mergeCell ref="CC143:CP143"/>
    <mergeCell ref="CQ143:DD143"/>
    <mergeCell ref="A142:AY142"/>
    <mergeCell ref="AZ142:BM142"/>
    <mergeCell ref="BN142:CB142"/>
    <mergeCell ref="CC142:CP142"/>
    <mergeCell ref="CQ138:DD138"/>
    <mergeCell ref="B141:AY141"/>
    <mergeCell ref="AZ141:BM141"/>
    <mergeCell ref="BN141:CB141"/>
    <mergeCell ref="CC141:CP141"/>
    <mergeCell ref="CQ141:DD141"/>
    <mergeCell ref="AZ139:BM139"/>
    <mergeCell ref="BN139:CB139"/>
    <mergeCell ref="CC139:CP139"/>
    <mergeCell ref="B138:AY138"/>
    <mergeCell ref="AZ138:BM138"/>
    <mergeCell ref="BN138:CB138"/>
    <mergeCell ref="CC138:CP138"/>
    <mergeCell ref="CQ136:DD136"/>
    <mergeCell ref="AZ137:BM137"/>
    <mergeCell ref="BN137:CB137"/>
    <mergeCell ref="CC137:CP137"/>
    <mergeCell ref="CQ137:DD137"/>
    <mergeCell ref="AZ136:BM136"/>
    <mergeCell ref="BN136:CB136"/>
    <mergeCell ref="CC136:CP136"/>
    <mergeCell ref="CQ133:DD133"/>
    <mergeCell ref="B134:AY134"/>
    <mergeCell ref="AZ134:BM134"/>
    <mergeCell ref="BN134:CB134"/>
    <mergeCell ref="CC134:CP134"/>
    <mergeCell ref="CQ134:DD134"/>
    <mergeCell ref="B133:AY133"/>
    <mergeCell ref="AZ133:BM133"/>
    <mergeCell ref="BN133:CB133"/>
    <mergeCell ref="CC133:CP133"/>
    <mergeCell ref="CQ131:DD131"/>
    <mergeCell ref="B132:AY132"/>
    <mergeCell ref="AZ132:BM132"/>
    <mergeCell ref="BN132:CB132"/>
    <mergeCell ref="CC132:CP132"/>
    <mergeCell ref="CQ132:DD132"/>
    <mergeCell ref="B131:AY131"/>
    <mergeCell ref="AZ131:BM131"/>
    <mergeCell ref="BN131:CB131"/>
    <mergeCell ref="CC131:CP131"/>
    <mergeCell ref="B127:DD127"/>
    <mergeCell ref="A129:AY130"/>
    <mergeCell ref="AZ129:BM130"/>
    <mergeCell ref="BN129:CB130"/>
    <mergeCell ref="CC129:DD129"/>
    <mergeCell ref="CC130:CP130"/>
    <mergeCell ref="CQ130:DD130"/>
    <mergeCell ref="B124:BT124"/>
    <mergeCell ref="BU124:DD124"/>
    <mergeCell ref="B125:BT125"/>
    <mergeCell ref="BU125:DD125"/>
    <mergeCell ref="B122:BT122"/>
    <mergeCell ref="BU122:DD122"/>
    <mergeCell ref="B123:BT123"/>
    <mergeCell ref="BU123:DD123"/>
    <mergeCell ref="B120:BT120"/>
    <mergeCell ref="BU120:DD120"/>
    <mergeCell ref="B121:BT121"/>
    <mergeCell ref="BU121:DD121"/>
    <mergeCell ref="B118:BT118"/>
    <mergeCell ref="BU118:DD118"/>
    <mergeCell ref="B119:BT119"/>
    <mergeCell ref="BU119:DD119"/>
    <mergeCell ref="B116:BT116"/>
    <mergeCell ref="BU116:DD116"/>
    <mergeCell ref="B117:BT117"/>
    <mergeCell ref="BU117:DD117"/>
    <mergeCell ref="B114:BT114"/>
    <mergeCell ref="BU114:DD114"/>
    <mergeCell ref="B115:BT115"/>
    <mergeCell ref="BU115:DD115"/>
    <mergeCell ref="B112:BT112"/>
    <mergeCell ref="BU112:DD112"/>
    <mergeCell ref="F113:BT113"/>
    <mergeCell ref="BU113:DD113"/>
    <mergeCell ref="B110:BT110"/>
    <mergeCell ref="BU110:DD110"/>
    <mergeCell ref="B111:BT111"/>
    <mergeCell ref="BU111:DD111"/>
    <mergeCell ref="B108:BT108"/>
    <mergeCell ref="BU108:DD108"/>
    <mergeCell ref="B109:BT109"/>
    <mergeCell ref="BU109:DD109"/>
    <mergeCell ref="B106:BT106"/>
    <mergeCell ref="BU106:DD106"/>
    <mergeCell ref="B107:BT107"/>
    <mergeCell ref="BU107:DD107"/>
    <mergeCell ref="B104:BT104"/>
    <mergeCell ref="BU104:DD104"/>
    <mergeCell ref="B105:BT105"/>
    <mergeCell ref="BU105:DD105"/>
    <mergeCell ref="B102:BT102"/>
    <mergeCell ref="BU102:DD102"/>
    <mergeCell ref="B103:BT103"/>
    <mergeCell ref="BU103:DD103"/>
    <mergeCell ref="B100:BT100"/>
    <mergeCell ref="BU100:DD100"/>
    <mergeCell ref="B101:BT101"/>
    <mergeCell ref="BU101:DD101"/>
    <mergeCell ref="F98:BT98"/>
    <mergeCell ref="BU98:DD98"/>
    <mergeCell ref="B99:BT99"/>
    <mergeCell ref="BU99:DD99"/>
    <mergeCell ref="B96:BT96"/>
    <mergeCell ref="BU96:DD96"/>
    <mergeCell ref="B97:BT97"/>
    <mergeCell ref="BU97:DD97"/>
    <mergeCell ref="B94:BT94"/>
    <mergeCell ref="BU94:DD94"/>
    <mergeCell ref="B95:BT95"/>
    <mergeCell ref="BU95:DD95"/>
    <mergeCell ref="B92:BT92"/>
    <mergeCell ref="BU92:DD92"/>
    <mergeCell ref="B93:BT93"/>
    <mergeCell ref="BU93:DD93"/>
    <mergeCell ref="B90:BT90"/>
    <mergeCell ref="BU90:DD90"/>
    <mergeCell ref="B91:BT91"/>
    <mergeCell ref="BU91:DD91"/>
    <mergeCell ref="B88:BT88"/>
    <mergeCell ref="BU88:DD88"/>
    <mergeCell ref="B89:BT89"/>
    <mergeCell ref="BU89:DD89"/>
    <mergeCell ref="B86:BT86"/>
    <mergeCell ref="BU86:DD86"/>
    <mergeCell ref="B87:BT87"/>
    <mergeCell ref="BU87:DD87"/>
    <mergeCell ref="B84:BT84"/>
    <mergeCell ref="BU84:DD84"/>
    <mergeCell ref="B85:BT85"/>
    <mergeCell ref="BU85:DD85"/>
    <mergeCell ref="B82:BT82"/>
    <mergeCell ref="BU82:DD82"/>
    <mergeCell ref="F83:BT83"/>
    <mergeCell ref="BU83:DD83"/>
    <mergeCell ref="B80:BT80"/>
    <mergeCell ref="BU80:DD80"/>
    <mergeCell ref="B81:BT81"/>
    <mergeCell ref="BU81:DD81"/>
    <mergeCell ref="B78:BT78"/>
    <mergeCell ref="BU78:DD78"/>
    <mergeCell ref="B79:BT79"/>
    <mergeCell ref="BU79:DD79"/>
    <mergeCell ref="B76:BT76"/>
    <mergeCell ref="BU76:DD76"/>
    <mergeCell ref="B77:BT77"/>
    <mergeCell ref="BU77:DD77"/>
    <mergeCell ref="B74:BT74"/>
    <mergeCell ref="BU74:DD74"/>
    <mergeCell ref="B75:BT75"/>
    <mergeCell ref="BU75:DD75"/>
    <mergeCell ref="B72:BT72"/>
    <mergeCell ref="BU72:DD72"/>
    <mergeCell ref="B73:BT73"/>
    <mergeCell ref="BU73:DD73"/>
    <mergeCell ref="B70:BT70"/>
    <mergeCell ref="BU70:DD70"/>
    <mergeCell ref="F71:BT71"/>
    <mergeCell ref="BU71:DD71"/>
    <mergeCell ref="B68:BT68"/>
    <mergeCell ref="BU68:DD68"/>
    <mergeCell ref="B69:BT69"/>
    <mergeCell ref="BU69:DD69"/>
    <mergeCell ref="B66:BT66"/>
    <mergeCell ref="BU66:DD66"/>
    <mergeCell ref="B67:BT67"/>
    <mergeCell ref="BU67:DD67"/>
    <mergeCell ref="F64:BT64"/>
    <mergeCell ref="BU64:DD64"/>
    <mergeCell ref="B65:BT65"/>
    <mergeCell ref="BU65:DD65"/>
    <mergeCell ref="B62:BT62"/>
    <mergeCell ref="BU62:DD62"/>
    <mergeCell ref="B63:BT63"/>
    <mergeCell ref="BU63:DD63"/>
    <mergeCell ref="B60:BT60"/>
    <mergeCell ref="BU60:DD60"/>
    <mergeCell ref="B61:BT61"/>
    <mergeCell ref="BU61:DD61"/>
    <mergeCell ref="F58:BT58"/>
    <mergeCell ref="BU58:DD58"/>
    <mergeCell ref="B59:BT59"/>
    <mergeCell ref="BU59:DD59"/>
    <mergeCell ref="B56:BT56"/>
    <mergeCell ref="BU56:DD56"/>
    <mergeCell ref="B57:BT57"/>
    <mergeCell ref="BU57:DD57"/>
    <mergeCell ref="A54:BT54"/>
    <mergeCell ref="BU54:DD54"/>
    <mergeCell ref="B55:BT55"/>
    <mergeCell ref="BU55:DD55"/>
    <mergeCell ref="A38:DD40"/>
    <mergeCell ref="A43:DD45"/>
    <mergeCell ref="A48:DD50"/>
    <mergeCell ref="A52:DD52"/>
    <mergeCell ref="A31:AP31"/>
    <mergeCell ref="AS31:DD33"/>
    <mergeCell ref="A35:DD35"/>
    <mergeCell ref="A37:DD37"/>
    <mergeCell ref="A26:AB26"/>
    <mergeCell ref="CC26:CM26"/>
    <mergeCell ref="CO26:DD26"/>
    <mergeCell ref="A28:AR28"/>
    <mergeCell ref="AS28:DD29"/>
    <mergeCell ref="CO24:DD24"/>
    <mergeCell ref="A25:L25"/>
    <mergeCell ref="AI25:BW25"/>
    <mergeCell ref="CO25:DD25"/>
    <mergeCell ref="CO20:DD20"/>
    <mergeCell ref="A21:AH21"/>
    <mergeCell ref="AI21:BW23"/>
    <mergeCell ref="CC21:CM21"/>
    <mergeCell ref="CO21:DD21"/>
    <mergeCell ref="A22:AH22"/>
    <mergeCell ref="CO22:DD22"/>
    <mergeCell ref="A23:AH23"/>
    <mergeCell ref="CO23:DD23"/>
    <mergeCell ref="BW18:CM18"/>
    <mergeCell ref="CO18:DD18"/>
    <mergeCell ref="AJ19:BU19"/>
    <mergeCell ref="CH19:CM19"/>
    <mergeCell ref="CO19:DD19"/>
    <mergeCell ref="AT16:BB16"/>
    <mergeCell ref="BC16:BG16"/>
    <mergeCell ref="BH16:BL16"/>
    <mergeCell ref="CO17:DD17"/>
    <mergeCell ref="CM13:CP13"/>
    <mergeCell ref="CQ13:CT13"/>
    <mergeCell ref="CU13:CX13"/>
    <mergeCell ref="A15:DD15"/>
    <mergeCell ref="BL13:BM13"/>
    <mergeCell ref="BN13:BQ13"/>
    <mergeCell ref="BR13:BS13"/>
    <mergeCell ref="BU13:CL13"/>
    <mergeCell ref="BE11:BX11"/>
    <mergeCell ref="CA11:DD11"/>
    <mergeCell ref="BE12:BX12"/>
    <mergeCell ref="CA12:DD12"/>
    <mergeCell ref="BM7:DD7"/>
    <mergeCell ref="BE8:DD8"/>
    <mergeCell ref="BE9:DD9"/>
    <mergeCell ref="BE10:DD10"/>
  </mergeCells>
  <printOptions/>
  <pageMargins left="0.48" right="0.29" top="0.51" bottom="0.56" header="0.5" footer="0.5"/>
  <pageSetup horizontalDpi="600" verticalDpi="600" orientation="portrait" paperSize="9" scale="90" r:id="rId1"/>
  <rowBreaks count="2" manualBreakCount="2">
    <brk id="50" max="0" man="1"/>
    <brk id="125" max="0" man="1"/>
  </rowBreaks>
  <colBreaks count="1" manualBreakCount="1">
    <brk id="108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2017-03-16T00:47:47Z</cp:lastPrinted>
  <dcterms:created xsi:type="dcterms:W3CDTF">2016-02-18T07:18:01Z</dcterms:created>
  <dcterms:modified xsi:type="dcterms:W3CDTF">2017-03-16T00:50:02Z</dcterms:modified>
  <cp:category/>
  <cp:version/>
  <cp:contentType/>
  <cp:contentStatus/>
  <cp:revision>1</cp:revision>
</cp:coreProperties>
</file>